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15" yWindow="-15" windowWidth="19215" windowHeight="3750" activeTab="6"/>
  </bookViews>
  <sheets>
    <sheet name="krycí list NC" sheetId="6" r:id="rId1"/>
    <sheet name="List A" sheetId="1" r:id="rId2"/>
    <sheet name="List B" sheetId="2" r:id="rId3"/>
    <sheet name="List C" sheetId="3" r:id="rId4"/>
    <sheet name="List D" sheetId="4" r:id="rId5"/>
    <sheet name="List E" sheetId="5" r:id="rId6"/>
    <sheet name="List F" sheetId="7" r:id="rId7"/>
    <sheet name="List G" sheetId="8" r:id="rId8"/>
  </sheets>
  <definedNames>
    <definedName name="_xlnm._FilterDatabase" localSheetId="3" hidden="1">'List C'!#REF!</definedName>
    <definedName name="_xlnm.Criteria" localSheetId="3">'List C'!#REF!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3"/>
  <c r="F42"/>
  <c r="E42"/>
  <c r="D42"/>
  <c r="C42"/>
  <c r="L41"/>
  <c r="M40"/>
  <c r="K39"/>
  <c r="J38"/>
  <c r="K37"/>
  <c r="J36"/>
  <c r="L35"/>
  <c r="M34"/>
  <c r="K33"/>
  <c r="J32"/>
  <c r="L31"/>
  <c r="M30"/>
  <c r="K29"/>
  <c r="M28"/>
  <c r="K27"/>
  <c r="J26"/>
  <c r="L25"/>
  <c r="M24"/>
  <c r="K23"/>
  <c r="J22"/>
  <c r="L21"/>
  <c r="M20"/>
  <c r="K19"/>
  <c r="J18"/>
  <c r="L17"/>
  <c r="M16"/>
  <c r="K15"/>
  <c r="J14"/>
  <c r="L13"/>
  <c r="M12"/>
  <c r="K11"/>
  <c r="J10"/>
  <c r="M9"/>
  <c r="L9"/>
  <c r="K9"/>
  <c r="J9"/>
  <c r="I9"/>
  <c r="L11" l="1"/>
  <c r="J12"/>
  <c r="L15"/>
  <c r="J16"/>
  <c r="L19"/>
  <c r="J20"/>
  <c r="L23"/>
  <c r="J24"/>
  <c r="L27"/>
  <c r="J28"/>
  <c r="L29"/>
  <c r="J30"/>
  <c r="L33"/>
  <c r="J34"/>
  <c r="L37"/>
  <c r="L39"/>
  <c r="J40"/>
  <c r="K10"/>
  <c r="I11"/>
  <c r="M11"/>
  <c r="K12"/>
  <c r="I13"/>
  <c r="M13"/>
  <c r="K14"/>
  <c r="I15"/>
  <c r="M15"/>
  <c r="K16"/>
  <c r="I17"/>
  <c r="M17"/>
  <c r="K18"/>
  <c r="I19"/>
  <c r="M19"/>
  <c r="K20"/>
  <c r="I21"/>
  <c r="M21"/>
  <c r="K22"/>
  <c r="I23"/>
  <c r="M23"/>
  <c r="K24"/>
  <c r="I25"/>
  <c r="M25"/>
  <c r="K26"/>
  <c r="I27"/>
  <c r="M27"/>
  <c r="K28"/>
  <c r="I29"/>
  <c r="M29"/>
  <c r="K30"/>
  <c r="I31"/>
  <c r="M31"/>
  <c r="K32"/>
  <c r="I33"/>
  <c r="M33"/>
  <c r="K34"/>
  <c r="I35"/>
  <c r="M35"/>
  <c r="K36"/>
  <c r="I37"/>
  <c r="M37"/>
  <c r="K38"/>
  <c r="I39"/>
  <c r="M39"/>
  <c r="K40"/>
  <c r="I41"/>
  <c r="M41"/>
  <c r="L12"/>
  <c r="J13"/>
  <c r="L16"/>
  <c r="J17"/>
  <c r="L20"/>
  <c r="J21"/>
  <c r="L26"/>
  <c r="J27"/>
  <c r="L30"/>
  <c r="J31"/>
  <c r="L34"/>
  <c r="J35"/>
  <c r="L36"/>
  <c r="J37"/>
  <c r="L40"/>
  <c r="J41"/>
  <c r="L10"/>
  <c r="J11"/>
  <c r="L14"/>
  <c r="J15"/>
  <c r="L18"/>
  <c r="J19"/>
  <c r="L22"/>
  <c r="J23"/>
  <c r="L24"/>
  <c r="J25"/>
  <c r="L28"/>
  <c r="J29"/>
  <c r="L32"/>
  <c r="J33"/>
  <c r="L38"/>
  <c r="J39"/>
  <c r="I10"/>
  <c r="M10"/>
  <c r="I12"/>
  <c r="K13"/>
  <c r="I14"/>
  <c r="M14"/>
  <c r="I16"/>
  <c r="K17"/>
  <c r="I18"/>
  <c r="M18"/>
  <c r="I20"/>
  <c r="K21"/>
  <c r="I22"/>
  <c r="M22"/>
  <c r="I24"/>
  <c r="K25"/>
  <c r="I26"/>
  <c r="M26"/>
  <c r="I28"/>
  <c r="I30"/>
  <c r="K31"/>
  <c r="I32"/>
  <c r="M32"/>
  <c r="I34"/>
  <c r="K35"/>
  <c r="I36"/>
  <c r="M36"/>
  <c r="I38"/>
  <c r="M38"/>
  <c r="I40"/>
  <c r="K41"/>
  <c r="H42"/>
  <c r="K42" l="1"/>
  <c r="M42"/>
  <c r="I42"/>
  <c r="L42"/>
  <c r="J42"/>
  <c r="E12" i="5"/>
  <c r="F12" s="1"/>
  <c r="G12" s="1"/>
  <c r="E11"/>
  <c r="F11" s="1"/>
  <c r="E10"/>
  <c r="E107" i="4"/>
  <c r="F107" s="1"/>
  <c r="G107" s="1"/>
  <c r="E106"/>
  <c r="F106" s="1"/>
  <c r="G106" s="1"/>
  <c r="E105"/>
  <c r="F105" s="1"/>
  <c r="G105" s="1"/>
  <c r="E104"/>
  <c r="F104" s="1"/>
  <c r="G104" s="1"/>
  <c r="E103"/>
  <c r="F103" s="1"/>
  <c r="G103" s="1"/>
  <c r="E102"/>
  <c r="F102" s="1"/>
  <c r="G102" s="1"/>
  <c r="F101"/>
  <c r="G101" s="1"/>
  <c r="E101"/>
  <c r="E100"/>
  <c r="F100" s="1"/>
  <c r="G100" s="1"/>
  <c r="E99"/>
  <c r="F99" s="1"/>
  <c r="G99" s="1"/>
  <c r="E98"/>
  <c r="F98" s="1"/>
  <c r="G98" s="1"/>
  <c r="F85"/>
  <c r="G85" s="1"/>
  <c r="E85"/>
  <c r="E84"/>
  <c r="F84" s="1"/>
  <c r="G84" s="1"/>
  <c r="E83"/>
  <c r="F83" s="1"/>
  <c r="G83" s="1"/>
  <c r="E82"/>
  <c r="F82" s="1"/>
  <c r="G82" s="1"/>
  <c r="F81"/>
  <c r="G81" s="1"/>
  <c r="E81"/>
  <c r="E80"/>
  <c r="F80" s="1"/>
  <c r="G80" s="1"/>
  <c r="E79"/>
  <c r="F79" s="1"/>
  <c r="G79" s="1"/>
  <c r="E78"/>
  <c r="F78" s="1"/>
  <c r="G78" s="1"/>
  <c r="F77"/>
  <c r="G77" s="1"/>
  <c r="E77"/>
  <c r="E76"/>
  <c r="F76" s="1"/>
  <c r="G76" s="1"/>
  <c r="E63"/>
  <c r="F63" s="1"/>
  <c r="G63" s="1"/>
  <c r="E62"/>
  <c r="F62" s="1"/>
  <c r="G62" s="1"/>
  <c r="E61"/>
  <c r="F61" s="1"/>
  <c r="G61" s="1"/>
  <c r="F60"/>
  <c r="G60" s="1"/>
  <c r="E60"/>
  <c r="F59"/>
  <c r="G59" s="1"/>
  <c r="E59"/>
  <c r="E58"/>
  <c r="F58" s="1"/>
  <c r="G58" s="1"/>
  <c r="E57"/>
  <c r="F57" s="1"/>
  <c r="G57" s="1"/>
  <c r="E56"/>
  <c r="F56" s="1"/>
  <c r="G56" s="1"/>
  <c r="E55"/>
  <c r="F55" s="1"/>
  <c r="G55" s="1"/>
  <c r="E54"/>
  <c r="F54" s="1"/>
  <c r="G54" s="1"/>
  <c r="F41"/>
  <c r="G41" s="1"/>
  <c r="E41"/>
  <c r="E40"/>
  <c r="F40" s="1"/>
  <c r="G40" s="1"/>
  <c r="E39"/>
  <c r="F39" s="1"/>
  <c r="G39" s="1"/>
  <c r="E38"/>
  <c r="F38" s="1"/>
  <c r="G38" s="1"/>
  <c r="F37"/>
  <c r="G37" s="1"/>
  <c r="E37"/>
  <c r="E36"/>
  <c r="F36" s="1"/>
  <c r="G36" s="1"/>
  <c r="E35"/>
  <c r="F35" s="1"/>
  <c r="G35" s="1"/>
  <c r="E34"/>
  <c r="F34" s="1"/>
  <c r="G34" s="1"/>
  <c r="F33"/>
  <c r="G33" s="1"/>
  <c r="E33"/>
  <c r="E32"/>
  <c r="F32" s="1"/>
  <c r="G32" s="1"/>
  <c r="F19"/>
  <c r="G19" s="1"/>
  <c r="E19"/>
  <c r="E18"/>
  <c r="F18" s="1"/>
  <c r="G18" s="1"/>
  <c r="E17"/>
  <c r="F17" s="1"/>
  <c r="G17" s="1"/>
  <c r="G16"/>
  <c r="F16"/>
  <c r="E16"/>
  <c r="E15"/>
  <c r="F15" s="1"/>
  <c r="G15" s="1"/>
  <c r="E14"/>
  <c r="F14" s="1"/>
  <c r="G14" s="1"/>
  <c r="E13"/>
  <c r="F13" s="1"/>
  <c r="G13" s="1"/>
  <c r="F12"/>
  <c r="G12" s="1"/>
  <c r="E12"/>
  <c r="E11"/>
  <c r="F11" s="1"/>
  <c r="G11" s="1"/>
  <c r="D13" i="1"/>
  <c r="D9"/>
  <c r="C13"/>
  <c r="C12"/>
  <c r="D12" s="1"/>
  <c r="C11"/>
  <c r="D11" s="1"/>
  <c r="C10"/>
  <c r="D10" s="1"/>
  <c r="C9"/>
  <c r="F10" i="5" l="1"/>
  <c r="G10" s="1"/>
  <c r="G11"/>
  <c r="J26" i="8"/>
  <c r="I26"/>
  <c r="H26"/>
  <c r="G26"/>
  <c r="F26"/>
  <c r="N33" i="7"/>
  <c r="M33"/>
  <c r="L33"/>
  <c r="K33"/>
  <c r="J33"/>
  <c r="E9" i="5" l="1"/>
  <c r="F9" s="1"/>
  <c r="E10" i="4"/>
  <c r="F10" s="1"/>
  <c r="G10" s="1"/>
  <c r="D82" i="2"/>
  <c r="E82" s="1"/>
  <c r="D81"/>
  <c r="E81" s="1"/>
  <c r="D80"/>
  <c r="E80" s="1"/>
  <c r="D79"/>
  <c r="E79" s="1"/>
  <c r="D78"/>
  <c r="E78" s="1"/>
  <c r="D77"/>
  <c r="E77" s="1"/>
  <c r="D65"/>
  <c r="E65" s="1"/>
  <c r="D64"/>
  <c r="E64" s="1"/>
  <c r="E63"/>
  <c r="D63"/>
  <c r="D62"/>
  <c r="E62" s="1"/>
  <c r="D61"/>
  <c r="E61" s="1"/>
  <c r="D60"/>
  <c r="E60" s="1"/>
  <c r="D48"/>
  <c r="E48" s="1"/>
  <c r="D47"/>
  <c r="E47" s="1"/>
  <c r="D46"/>
  <c r="E46" s="1"/>
  <c r="D45"/>
  <c r="E45" s="1"/>
  <c r="D44"/>
  <c r="E44" s="1"/>
  <c r="D43"/>
  <c r="E43" s="1"/>
  <c r="D31"/>
  <c r="E31" s="1"/>
  <c r="D30"/>
  <c r="E30" s="1"/>
  <c r="D29"/>
  <c r="E29" s="1"/>
  <c r="D28"/>
  <c r="E28" s="1"/>
  <c r="D27"/>
  <c r="E27" s="1"/>
  <c r="D26"/>
  <c r="E26" s="1"/>
  <c r="D14"/>
  <c r="E14" s="1"/>
  <c r="D13"/>
  <c r="E13" s="1"/>
  <c r="D12"/>
  <c r="E12" s="1"/>
  <c r="D11"/>
  <c r="E11" s="1"/>
  <c r="D10"/>
  <c r="E10" s="1"/>
  <c r="D9"/>
  <c r="E9" s="1"/>
  <c r="B14" i="1"/>
  <c r="E32" i="2" l="1"/>
  <c r="C14" i="1"/>
  <c r="G9" i="5"/>
  <c r="F108" i="4"/>
  <c r="E108"/>
  <c r="F86"/>
  <c r="E86"/>
  <c r="G108"/>
  <c r="G86"/>
  <c r="F64"/>
  <c r="G64"/>
  <c r="E64"/>
  <c r="F42"/>
  <c r="G42"/>
  <c r="E42"/>
  <c r="E83" i="2"/>
  <c r="D83"/>
  <c r="C83"/>
  <c r="E66"/>
  <c r="D66"/>
  <c r="C66"/>
  <c r="E49"/>
  <c r="D49"/>
  <c r="C49"/>
  <c r="D32"/>
  <c r="C32"/>
  <c r="D14" i="1" l="1"/>
  <c r="E13" i="5" l="1"/>
  <c r="D15" i="2"/>
  <c r="C15"/>
  <c r="F13" i="5" l="1"/>
  <c r="G13"/>
  <c r="E15" i="2"/>
  <c r="E20" i="4" l="1"/>
  <c r="G20" l="1"/>
  <c r="F20"/>
</calcChain>
</file>

<file path=xl/sharedStrings.xml><?xml version="1.0" encoding="utf-8"?>
<sst xmlns="http://schemas.openxmlformats.org/spreadsheetml/2006/main" count="1050" uniqueCount="257">
  <si>
    <t>1.</t>
  </si>
  <si>
    <t>2.</t>
  </si>
  <si>
    <t>3.</t>
  </si>
  <si>
    <t>4.</t>
  </si>
  <si>
    <t>5.</t>
  </si>
  <si>
    <t>6.</t>
  </si>
  <si>
    <t>7.</t>
  </si>
  <si>
    <t>¹</t>
  </si>
  <si>
    <t>²</t>
  </si>
  <si>
    <t>Celkem</t>
  </si>
  <si>
    <t>Cena celkem Kč s DPH</t>
  </si>
  <si>
    <t>8.</t>
  </si>
  <si>
    <t>9.</t>
  </si>
  <si>
    <t>10.</t>
  </si>
  <si>
    <t>11.</t>
  </si>
  <si>
    <t>12.</t>
  </si>
  <si>
    <t>Pokyny:</t>
  </si>
  <si>
    <t xml:space="preserve"> DPH</t>
  </si>
  <si>
    <t>13.</t>
  </si>
  <si>
    <t>Položka (komodita)</t>
  </si>
  <si>
    <t xml:space="preserve">Veřejná zakázka: Nemocniční informační systém 
pro nemocnice Kraje Vysočina
</t>
  </si>
  <si>
    <t>Nemocnice</t>
  </si>
  <si>
    <t>Havlíčkův Brod</t>
  </si>
  <si>
    <t>Jihlava</t>
  </si>
  <si>
    <t>Třebíč</t>
  </si>
  <si>
    <t>Nové Město na Moravě</t>
  </si>
  <si>
    <t>Pelhřimov</t>
  </si>
  <si>
    <t>Úvodní analýza¹</t>
  </si>
  <si>
    <t xml:space="preserve">Cena celkem Kč bez DPH  </t>
  </si>
  <si>
    <t>Stravovací provoz</t>
  </si>
  <si>
    <t xml:space="preserve">Cena  Kč bez DPH      </t>
  </si>
  <si>
    <t>Řešeno samostatným produktem (i třetí strany)</t>
  </si>
  <si>
    <t>x</t>
  </si>
  <si>
    <t>Název produktu a označení výrobce.</t>
  </si>
  <si>
    <t>Stravovací provoz²</t>
  </si>
  <si>
    <t>Cytostatická terapie²</t>
  </si>
  <si>
    <t>Informační systém intenzivní péče²</t>
  </si>
  <si>
    <t>Obrazový komplement – radiodiagnostické oddělení, nukleární medicína (RIS)²</t>
  </si>
  <si>
    <t>Patologie²</t>
  </si>
  <si>
    <t>Informační systém/funkcionalita informačního systému¹</t>
  </si>
  <si>
    <t>cena bude uvedena pouze v případě, že se jedná o funkcionalitu řešenou samostatným produktem</t>
  </si>
  <si>
    <t>Připojení přístrojového vybavení</t>
  </si>
  <si>
    <t>Typ přístroje</t>
  </si>
  <si>
    <t>Zadavatelem ohdadovaná pracnost (ČD) v jedné organizaci</t>
  </si>
  <si>
    <t>Technologie nezbytné pro realizaci projektu</t>
  </si>
  <si>
    <t>Počet kusů</t>
  </si>
  <si>
    <t>Označení výrobce</t>
  </si>
  <si>
    <t>Položka (komodita)¹</t>
  </si>
  <si>
    <t>Název a typ navrhované technologie²</t>
  </si>
  <si>
    <t>počet řádků může dodavatel měnit, dle navržené technologie</t>
  </si>
  <si>
    <t>Cena za ks bez DPH</t>
  </si>
  <si>
    <t>Počet kusů²</t>
  </si>
  <si>
    <t>Migrace dat</t>
  </si>
  <si>
    <t>Integrace systémů</t>
  </si>
  <si>
    <t>Název produktu/Dodavatel</t>
  </si>
  <si>
    <t>Systém¹</t>
  </si>
  <si>
    <t>NIS</t>
  </si>
  <si>
    <t>StaproH/Stapro s.r.o.</t>
  </si>
  <si>
    <t>Stapro Medea/Stapro s.r.o.</t>
  </si>
  <si>
    <t>Radiologie</t>
  </si>
  <si>
    <t>Stapro Gurmed/Stapro s.r.o.</t>
  </si>
  <si>
    <t>Patologie (vč. bioptické a cytologické laboratoře)</t>
  </si>
  <si>
    <t>Stapro modul Patologie/Stapro s.r.o.</t>
  </si>
  <si>
    <t>Stapro modul Radiologie/Stapro s.r.o.</t>
  </si>
  <si>
    <t>Nukleární medicína</t>
  </si>
  <si>
    <t>Hemodialýza</t>
  </si>
  <si>
    <t>Zadavatelem ohdadovaná pracnost (ČD)</t>
  </si>
  <si>
    <t>Položka</t>
  </si>
  <si>
    <t>Amis-H/ICZ a.s.</t>
  </si>
  <si>
    <t>Patologie</t>
  </si>
  <si>
    <t>Orpheus/ICZ a.s.</t>
  </si>
  <si>
    <t>14.</t>
  </si>
  <si>
    <t>15.</t>
  </si>
  <si>
    <t>16.</t>
  </si>
  <si>
    <t>17.</t>
  </si>
  <si>
    <t>FONS Akord/Stapro s.r.o.</t>
  </si>
  <si>
    <t>Objednávání pacientů</t>
  </si>
  <si>
    <t>e@mbulance/III</t>
  </si>
  <si>
    <t>všechny nemocnice</t>
  </si>
  <si>
    <t>DPH Kč</t>
  </si>
  <si>
    <t>pokladna s dotykovým displejem a zásuvkou na peníze/ pož. č. 373</t>
  </si>
  <si>
    <t>dotykový terminál pro objednávky/pož. č. 413</t>
  </si>
  <si>
    <t>monitor pro zobrazování stravy/pož. č. 576</t>
  </si>
  <si>
    <t xml:space="preserve"> DPH  Kč</t>
  </si>
  <si>
    <t>ano/ne</t>
  </si>
  <si>
    <t>Nabízené řešení a označení výrobce</t>
  </si>
  <si>
    <t>Laboratoře - hematologie, biochemie, mikrobiologie, transfuzní stanice</t>
  </si>
  <si>
    <t>Lékárna</t>
  </si>
  <si>
    <t>PACS</t>
  </si>
  <si>
    <t>Systém operačních sálů</t>
  </si>
  <si>
    <t>Onkologický registr</t>
  </si>
  <si>
    <t>IDM</t>
  </si>
  <si>
    <t>Envis/DS Soft Olomouc s.r.o.</t>
  </si>
  <si>
    <t>Lekis/Lekis s.r.o.</t>
  </si>
  <si>
    <t>JIVEX/Fomei a.s.</t>
  </si>
  <si>
    <t>NEFRIS/ProDos s.r.o.</t>
  </si>
  <si>
    <t>eCOS/Petr Cop</t>
  </si>
  <si>
    <t>AMISR2000/ÚZIS ČR</t>
  </si>
  <si>
    <t>IDM/Autocont a.s.</t>
  </si>
  <si>
    <t>Laboratoře</t>
  </si>
  <si>
    <t>Infolab (biochemie, hematologie)/Ing. Miroslav Paclt – MP program</t>
  </si>
  <si>
    <t>Milab (mikrobiologie)/RNDr. Klusoň</t>
  </si>
  <si>
    <t>vPACS/AudioScan spol. s r.o.</t>
  </si>
  <si>
    <t>Řízení CS a COS</t>
  </si>
  <si>
    <t>MASC</t>
  </si>
  <si>
    <t>Medix/ Stapro s.r.o.</t>
  </si>
  <si>
    <t>Laboratoře (hem, bio, mik)</t>
  </si>
  <si>
    <t>Počet kusů Nemocnice Jihlava</t>
  </si>
  <si>
    <t>Počet kusů Nemocnice Třebíč</t>
  </si>
  <si>
    <t>Počet kusů Nemocnice Nové Město na Moravě</t>
  </si>
  <si>
    <t>Počet kusů Nemocnice Pelhřimov</t>
  </si>
  <si>
    <t>Transfúzní systém</t>
  </si>
  <si>
    <t>Amadeus/ICZ a.s.</t>
  </si>
  <si>
    <t>Marie Pacs/OR-CZ spol. s r.o.</t>
  </si>
  <si>
    <t>Systém dat MG screeningu/IBA MUNI Brno</t>
  </si>
  <si>
    <t>Mediox/Apatyka servis s.r.o.</t>
  </si>
  <si>
    <t>Operační sály a sterilizace</t>
  </si>
  <si>
    <t>SW pro plánování operací/ICZ a.s.</t>
  </si>
  <si>
    <t>Laboratoře – HEM,OKB,MIK</t>
  </si>
  <si>
    <t>OpenLims/Stapro s.r.o.</t>
  </si>
  <si>
    <t>Amadeus/Steiner s.r.o.</t>
  </si>
  <si>
    <t>MIS</t>
  </si>
  <si>
    <t>Výměna dat</t>
  </si>
  <si>
    <t>Databáze léčiv</t>
  </si>
  <si>
    <t>Databáze přípravků</t>
  </si>
  <si>
    <t>DMS</t>
  </si>
  <si>
    <t>ERP</t>
  </si>
  <si>
    <t>MIS/ICZ a.s.</t>
  </si>
  <si>
    <t>eMeDocS/ICZ a.s.</t>
  </si>
  <si>
    <t>AISLP/INPHARMEX, spol. s r.o.</t>
  </si>
  <si>
    <t>PDK číselník/PHARMDATA,s.r.o.</t>
  </si>
  <si>
    <t>FormFlow sever/SW602/OR-CZ spol. s r.o.</t>
  </si>
  <si>
    <t>QI/OR-CZ spol. s r.o.</t>
  </si>
  <si>
    <t>Monitor životních funkcí</t>
  </si>
  <si>
    <t>Infuzní pumpa</t>
  </si>
  <si>
    <t>Lineární dávkovač</t>
  </si>
  <si>
    <t>Anesteziologický monitor</t>
  </si>
  <si>
    <t>Lineární urychlovač</t>
  </si>
  <si>
    <t>Spirometr</t>
  </si>
  <si>
    <t>Bodypletysmograf</t>
  </si>
  <si>
    <t>Myostimulační přístroj</t>
  </si>
  <si>
    <t>Elektrokardiograf</t>
  </si>
  <si>
    <t>Elektroencefalograf</t>
  </si>
  <si>
    <t>Holter EKG</t>
  </si>
  <si>
    <t>Holter tlakový</t>
  </si>
  <si>
    <t>Kardiotokograf</t>
  </si>
  <si>
    <t>Centrála pro monitory životních funkcí</t>
  </si>
  <si>
    <t>Monitor lůžkový</t>
  </si>
  <si>
    <t>Anesteziologický přístroj</t>
  </si>
  <si>
    <t>Ergometrický systém</t>
  </si>
  <si>
    <t>Telemetrie</t>
  </si>
  <si>
    <t>Biometr</t>
  </si>
  <si>
    <t>Tonometr bezkontaktní automatický</t>
  </si>
  <si>
    <t>Refraktometr automatický</t>
  </si>
  <si>
    <t>Lampa štěrbinová</t>
  </si>
  <si>
    <t>Centrála pro infuzní techniku</t>
  </si>
  <si>
    <t>Plicní ventilátor</t>
  </si>
  <si>
    <t>Mikroskop operační oční</t>
  </si>
  <si>
    <t>Optický koherentní tomograf</t>
  </si>
  <si>
    <t>Retinální angiograf</t>
  </si>
  <si>
    <t>Retinální tomograf - Opthalmoskop laser.</t>
  </si>
  <si>
    <t>Perimetr počítač.centerfield</t>
  </si>
  <si>
    <t>Difuzer - systém funkčního vyšetření plic</t>
  </si>
  <si>
    <t xml:space="preserve">Integrální součást NIS - "Jádro NIS" </t>
  </si>
  <si>
    <t>čtečka karet (identifikace zam. Kartou)/pož č. 412</t>
  </si>
  <si>
    <t>Nemocnice Jihlava</t>
  </si>
  <si>
    <t>Nemocnice Havlíčkův Brod</t>
  </si>
  <si>
    <t>Nemocnice Třebíč</t>
  </si>
  <si>
    <t>Nemocnice Nové Město na Moravě</t>
  </si>
  <si>
    <t>Nemocnice Pelhřimov</t>
  </si>
  <si>
    <t>DPH v Kč</t>
  </si>
  <si>
    <t>Cena za ČD prací na přípojení přístrojového vybavení v Kč bez DPH</t>
  </si>
  <si>
    <t>Cena za připojení přístrojového vybavení pro účely hodncení zakázky</t>
  </si>
  <si>
    <t>Cena za ČD integračních prací v Kč bez DPH</t>
  </si>
  <si>
    <t>Požadovaná periferie¹</t>
  </si>
  <si>
    <t>Cena za ČD migrace dat v Kč bez DPH</t>
  </si>
  <si>
    <t>Cena za ČD prací x zadavatelem odhadovaná pracnost za nemocnici a používané přístrojové vybavení</t>
  </si>
  <si>
    <t>Endoskopická věž/sestava</t>
  </si>
  <si>
    <t>*Cena úvodní analýzy nesmí překročit 10 % celkové ceny plnění pro příslušnou nemocnici.</t>
  </si>
  <si>
    <t>Celková nabídková cena za dodávku a implementaci NIS ve všech nemocnicích</t>
  </si>
  <si>
    <t xml:space="preserve">Cena v Kč bez DPH      </t>
  </si>
  <si>
    <t>List A</t>
  </si>
  <si>
    <t>List B</t>
  </si>
  <si>
    <t>List C</t>
  </si>
  <si>
    <t>Zadavatelem odhadovaná pracnost (ČD) u jednoho ks přístroje</t>
  </si>
  <si>
    <t>List D</t>
  </si>
  <si>
    <t>Cena celkem Kč bez DPH      (počet ks x cena za ks)</t>
  </si>
  <si>
    <t>Cena Kč bez DPH za jeden kus</t>
  </si>
  <si>
    <t>List E</t>
  </si>
  <si>
    <t>List F</t>
  </si>
  <si>
    <t>List G</t>
  </si>
  <si>
    <t>Úvodní analýza* (viz list A tohoto katalogu)</t>
  </si>
  <si>
    <t>NIS (viz list B tohoto katalogu)</t>
  </si>
  <si>
    <t>Technologie nezbytné pro realizaci projektu (viz list D tohoto katalogu)</t>
  </si>
  <si>
    <t>Předpokládaná cena za integraci systémů (viz list F tohoto katalogu)</t>
  </si>
  <si>
    <t>Předpokládaná cena za migraci dat (viz list G tohoto katalogu)</t>
  </si>
  <si>
    <t>Cena za ČD migrace dat x zadavatelem odhadovaná pracnost za nemocnici a používané systémy bez DPH</t>
  </si>
  <si>
    <t>Cena za migraci dat pro účely hodncení zakázky</t>
  </si>
  <si>
    <t>Cena za ČD integračních prací x zadavatelem odhadovaná pracnost za nemocnici a používané systémy bez DPH</t>
  </si>
  <si>
    <t>Zadavatelem odhadovaná pracnost (ČD) Nemocnice Jihlava</t>
  </si>
  <si>
    <t>Zadavatelem odhadovaná pracnost (ČD) Nemocnice Havlíčkův Brod</t>
  </si>
  <si>
    <t>Zadavatelem odhadovaná pracnost (ČD) Nemocnice Třebíč</t>
  </si>
  <si>
    <t>Zadavatelem odhadovaná pracnost (ČD) Nemocnice Nové Město na Moravě</t>
  </si>
  <si>
    <t>Zadavatelem odhadovaná pracnost (ČD) Nemocnice Pelhřimov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</si>
  <si>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</si>
  <si>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</si>
  <si>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</si>
  <si>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</si>
  <si>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</si>
  <si>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</si>
  <si>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</si>
  <si>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</si>
  <si>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</si>
  <si>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</si>
  <si>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Zadavatelem ohdadovaná pracnost (ČD) Nemocnice Jihlava</t>
  </si>
  <si>
    <t>Počet kusů Nemocnice Havlíčkův Brod</t>
  </si>
  <si>
    <t>Zadavatelem ohdadovaná pracnost (ČD) Nemocnice Havlíčkův Brod</t>
  </si>
  <si>
    <t>Zadavatelem ohdadovaná pracnost (ČD) Nemocnice Třebíč</t>
  </si>
  <si>
    <t>Zadavatelem ohdadovaná pracnost (ČD) Nemocnice Nové Město na Moravě</t>
  </si>
  <si>
    <t>Zadavatelem ohdadovaná pracnost (ČD) Nemocnice Pelhřimov</t>
  </si>
  <si>
    <t>Periferie</t>
  </si>
  <si>
    <t>modelový (předpokládaný) počet kusů pro účely hodnocení celkové nabídkové ceny - á 1ks/nemocnice (pověřující zadavatelé nejsou povinni uvedené periferie odebrat)</t>
  </si>
  <si>
    <t>specifikace systémů je uvedena v zadávací dokumentaci v Příloze č. 3 - Technická specifikace a v Dodatečných informacích č. I ze dne 3. 11. 2016</t>
  </si>
  <si>
    <t>technická specifikace je uvedena v zadávací dokumentaci v Příloze č. 3 - Technická specifikace a v Dodatečných informacích č. I ze dne 3. 11. 2016</t>
  </si>
  <si>
    <t>Rekapitulace celkové nabídkové ceny za dodávku a implementaci NIS</t>
  </si>
  <si>
    <t>¹ detailní technická specifikace je uvedena v zadávací dokumentci v Příloze č. 3 - Technická specifikace</t>
  </si>
  <si>
    <t>detailní technická specifikace je uvedena v zadávací dokumentaci v Příloze č. 3 - Technická specifikace</t>
  </si>
  <si>
    <t>specifikace nabízeného technologického vybavení je obsažena v zadávací dokumentaci v Příloze č. 3 - Technická specifikace, kap. 12</t>
  </si>
  <si>
    <t>specifikace je uvedena v zadávací dokumentci v Příloze č. 4 - Tabulka požadavků</t>
  </si>
  <si>
    <t>Fotometry - B Hemoglobinometr</t>
  </si>
  <si>
    <t>Kapnograf</t>
  </si>
  <si>
    <t>modelový (předpokládaný)  počet kusů pro účely hodnocení nabídkové ceny</t>
  </si>
  <si>
    <t>28.</t>
  </si>
  <si>
    <t>29.</t>
  </si>
  <si>
    <t>30.</t>
  </si>
  <si>
    <t>31.</t>
  </si>
  <si>
    <t>32.</t>
  </si>
  <si>
    <t>33.</t>
  </si>
  <si>
    <t>Předpokládaná cena za připojení přístrojového vybavení (viz list C tohoto katalogu)</t>
  </si>
  <si>
    <t>Předpokládaná cena za pořízení požadovaných periferií (viz list E tohoto katalogu)</t>
  </si>
  <si>
    <t>Příloha č. 9 zadávací dokumentace</t>
  </si>
  <si>
    <t>… (doplní účastník) …</t>
  </si>
  <si>
    <t>Účastník vyplní u každé nemocnice cenu za úvodní analýzu v příslušné nemocnici bez DPH (žlutě označená pole).</t>
  </si>
  <si>
    <t>Účastník vyplní u každé položky cenu za jednotku bez DPH (jednotková cena), název produktu a označení výrobce, bude-li příslušnou funkcionalitu řešit samostatným produktem (žlutě označená pole).</t>
  </si>
  <si>
    <t>Účastník vyplní tabulku za každou nemocnici samostatně.</t>
  </si>
  <si>
    <t>Účastník vyplní žlutě označená pole.</t>
  </si>
  <si>
    <t>Účastník vyplní u každé položky název a typ navrhované technologie a označení výrobce.</t>
  </si>
  <si>
    <t>Účastník vyplní u každé položky cenu za ks bez DPH (jednotková cena) a označení výrobce (žlutě označená pole).</t>
  </si>
  <si>
    <t>Účastník vyplní u každé položky cenu za jednotku bez DPH (jednotková cena), nabízené řešení a označení výrobce (žlutě označená pole).</t>
  </si>
  <si>
    <r>
      <t xml:space="preserve">… </t>
    </r>
    <r>
      <rPr>
        <i/>
        <sz val="11"/>
        <rFont val="Calibri"/>
        <family val="2"/>
        <charset val="238"/>
        <scheme val="minor"/>
      </rPr>
      <t>(doplní účastník)</t>
    </r>
    <r>
      <rPr>
        <sz val="11"/>
        <rFont val="Calibri"/>
        <family val="2"/>
        <charset val="238"/>
        <scheme val="minor"/>
      </rPr>
      <t xml:space="preserve"> …</t>
    </r>
  </si>
  <si>
    <r>
      <t>Počet kusů Nemocnice Jihlava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</si>
  <si>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Havlíčkův Brod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</si>
  <si>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Třebíč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</si>
  <si>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Nové Město na Moravě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</si>
  <si>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Pelhřimov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</si>
  <si>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Položka (komodita)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</si>
  <si>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Účastník vyplní u každé položky nabízené řešení a označení výrobce</t>
    </r>
    <r>
      <rPr>
        <b/>
        <sz val="11"/>
        <color rgb="FF00B05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</si>
</sst>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0.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69">
    <xf numFmtId="0" fontId="0" fillId="0" borderId="0" xfId="0"/>
    <xf numFmtId="0" fontId="0" fillId="0" borderId="3" xfId="0" applyFont="1" applyBorder="1"/>
    <xf numFmtId="0" fontId="0" fillId="0" borderId="3" xfId="0" applyFont="1" applyFill="1" applyBorder="1"/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3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8" xfId="0" applyFont="1" applyBorder="1"/>
    <xf numFmtId="0" fontId="3" fillId="0" borderId="4" xfId="0" applyFont="1" applyBorder="1"/>
    <xf numFmtId="0" fontId="3" fillId="0" borderId="9" xfId="0" applyFont="1" applyBorder="1"/>
    <xf numFmtId="0" fontId="3" fillId="2" borderId="9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/>
    <xf numFmtId="0" fontId="5" fillId="3" borderId="1" xfId="0" applyFont="1" applyFill="1" applyBorder="1"/>
    <xf numFmtId="164" fontId="7" fillId="3" borderId="1" xfId="0" applyNumberFormat="1" applyFont="1" applyFill="1" applyBorder="1"/>
    <xf numFmtId="0" fontId="5" fillId="0" borderId="0" xfId="0" applyFont="1"/>
    <xf numFmtId="0" fontId="5" fillId="3" borderId="6" xfId="0" applyFont="1" applyFill="1" applyBorder="1" applyAlignment="1"/>
    <xf numFmtId="164" fontId="7" fillId="3" borderId="1" xfId="0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top" wrapText="1"/>
    </xf>
    <xf numFmtId="164" fontId="0" fillId="4" borderId="3" xfId="0" applyNumberFormat="1" applyFont="1" applyFill="1" applyBorder="1" applyAlignment="1">
      <alignment horizontal="right" vertical="center" wrapText="1"/>
    </xf>
    <xf numFmtId="164" fontId="0" fillId="0" borderId="3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0" fontId="3" fillId="2" borderId="5" xfId="0" applyFont="1" applyFill="1" applyBorder="1" applyAlignment="1">
      <alignment horizontal="left" vertical="top" wrapText="1"/>
    </xf>
    <xf numFmtId="164" fontId="0" fillId="4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wrapText="1"/>
    </xf>
    <xf numFmtId="0" fontId="4" fillId="3" borderId="6" xfId="0" applyFont="1" applyFill="1" applyBorder="1"/>
    <xf numFmtId="164" fontId="4" fillId="3" borderId="1" xfId="0" applyNumberFormat="1" applyFont="1" applyFill="1" applyBorder="1"/>
    <xf numFmtId="164" fontId="4" fillId="3" borderId="2" xfId="0" applyNumberFormat="1" applyFont="1" applyFill="1" applyBorder="1"/>
    <xf numFmtId="0" fontId="8" fillId="0" borderId="0" xfId="0" applyFont="1" applyAlignment="1"/>
    <xf numFmtId="0" fontId="9" fillId="0" borderId="0" xfId="0" applyFont="1"/>
    <xf numFmtId="0" fontId="10" fillId="0" borderId="0" xfId="0" applyFont="1"/>
    <xf numFmtId="0" fontId="4" fillId="0" borderId="0" xfId="0" applyFont="1"/>
    <xf numFmtId="0" fontId="11" fillId="0" borderId="0" xfId="0" applyFont="1" applyFill="1"/>
    <xf numFmtId="0" fontId="5" fillId="0" borderId="20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wrapText="1"/>
    </xf>
    <xf numFmtId="164" fontId="0" fillId="4" borderId="3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horizontal="center" wrapText="1"/>
    </xf>
    <xf numFmtId="49" fontId="0" fillId="0" borderId="3" xfId="0" applyNumberFormat="1" applyFont="1" applyFill="1" applyBorder="1" applyAlignment="1">
      <alignment horizontal="center" wrapText="1"/>
    </xf>
    <xf numFmtId="0" fontId="0" fillId="0" borderId="3" xfId="0" applyFont="1" applyBorder="1" applyAlignment="1">
      <alignment vertical="center"/>
    </xf>
    <xf numFmtId="164" fontId="0" fillId="4" borderId="4" xfId="0" applyNumberFormat="1" applyFont="1" applyFill="1" applyBorder="1" applyAlignment="1">
      <alignment vertical="center" wrapText="1"/>
    </xf>
    <xf numFmtId="0" fontId="0" fillId="4" borderId="3" xfId="0" applyFont="1" applyFill="1" applyBorder="1" applyAlignment="1">
      <alignment wrapText="1"/>
    </xf>
    <xf numFmtId="0" fontId="3" fillId="2" borderId="11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vertical="center"/>
    </xf>
    <xf numFmtId="0" fontId="4" fillId="3" borderId="7" xfId="0" applyFont="1" applyFill="1" applyBorder="1"/>
    <xf numFmtId="0" fontId="12" fillId="0" borderId="0" xfId="0" applyFont="1" applyAlignment="1"/>
    <xf numFmtId="49" fontId="0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165" fontId="3" fillId="2" borderId="18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4" fillId="5" borderId="6" xfId="0" applyFont="1" applyFill="1" applyBorder="1"/>
    <xf numFmtId="0" fontId="0" fillId="5" borderId="13" xfId="0" applyFont="1" applyFill="1" applyBorder="1"/>
    <xf numFmtId="0" fontId="4" fillId="3" borderId="14" xfId="0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14" fillId="0" borderId="0" xfId="0" applyFont="1"/>
    <xf numFmtId="0" fontId="4" fillId="0" borderId="0" xfId="0" applyFont="1" applyFill="1" applyBorder="1"/>
    <xf numFmtId="0" fontId="4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64" fontId="4" fillId="4" borderId="14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wrapText="1"/>
    </xf>
    <xf numFmtId="0" fontId="0" fillId="0" borderId="3" xfId="0" applyFont="1" applyFill="1" applyBorder="1" applyAlignment="1">
      <alignment horizontal="center"/>
    </xf>
    <xf numFmtId="0" fontId="15" fillId="0" borderId="1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64" fontId="4" fillId="4" borderId="14" xfId="3" applyNumberFormat="1" applyFont="1" applyFill="1" applyBorder="1" applyAlignment="1">
      <alignment horizontal="center" vertical="center"/>
    </xf>
    <xf numFmtId="164" fontId="4" fillId="4" borderId="16" xfId="3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16" fillId="0" borderId="0" xfId="0" applyFont="1" applyFill="1"/>
    <xf numFmtId="49" fontId="3" fillId="4" borderId="4" xfId="0" applyNumberFormat="1" applyFont="1" applyFill="1" applyBorder="1" applyAlignment="1">
      <alignment vertical="center" wrapText="1"/>
    </xf>
    <xf numFmtId="2" fontId="0" fillId="4" borderId="4" xfId="0" applyNumberFormat="1" applyFont="1" applyFill="1" applyBorder="1" applyAlignment="1">
      <alignment horizontal="center" vertical="center" wrapText="1"/>
    </xf>
    <xf numFmtId="164" fontId="0" fillId="4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wrapText="1"/>
    </xf>
    <xf numFmtId="49" fontId="0" fillId="4" borderId="4" xfId="0" applyNumberFormat="1" applyFont="1" applyFill="1" applyBorder="1" applyAlignment="1">
      <alignment wrapText="1"/>
    </xf>
    <xf numFmtId="49" fontId="0" fillId="4" borderId="3" xfId="0" applyNumberFormat="1" applyFont="1" applyFill="1" applyBorder="1" applyAlignment="1">
      <alignment vertical="center" wrapText="1"/>
    </xf>
    <xf numFmtId="2" fontId="0" fillId="4" borderId="3" xfId="0" applyNumberFormat="1" applyFont="1" applyFill="1" applyBorder="1" applyAlignment="1">
      <alignment horizontal="center" vertical="center" wrapText="1"/>
    </xf>
    <xf numFmtId="164" fontId="0" fillId="4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164" fontId="0" fillId="0" borderId="4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164" fontId="4" fillId="3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0" fontId="8" fillId="0" borderId="0" xfId="0" applyFont="1" applyFill="1" applyBorder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shrinkToFit="1"/>
    </xf>
    <xf numFmtId="0" fontId="0" fillId="0" borderId="0" xfId="0" applyFont="1" applyAlignment="1">
      <alignment shrinkToFit="1"/>
    </xf>
    <xf numFmtId="0" fontId="18" fillId="0" borderId="3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 shrinkToFit="1"/>
    </xf>
    <xf numFmtId="165" fontId="0" fillId="0" borderId="3" xfId="0" applyNumberFormat="1" applyFont="1" applyFill="1" applyBorder="1" applyAlignment="1">
      <alignment horizontal="center" vertical="center" wrapText="1" shrinkToFit="1"/>
    </xf>
    <xf numFmtId="165" fontId="0" fillId="2" borderId="3" xfId="0" applyNumberFormat="1" applyFont="1" applyFill="1" applyBorder="1" applyAlignment="1">
      <alignment horizontal="center" vertical="center" wrapText="1" shrinkToFit="1"/>
    </xf>
    <xf numFmtId="165" fontId="0" fillId="0" borderId="3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wrapText="1" shrinkToFit="1"/>
    </xf>
    <xf numFmtId="165" fontId="0" fillId="0" borderId="3" xfId="0" applyNumberFormat="1" applyFont="1" applyFill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shrinkToFit="1"/>
    </xf>
    <xf numFmtId="0" fontId="0" fillId="0" borderId="3" xfId="0" applyFont="1" applyBorder="1" applyAlignment="1">
      <alignment wrapText="1" shrinkToFit="1"/>
    </xf>
    <xf numFmtId="0" fontId="3" fillId="2" borderId="3" xfId="0" applyFont="1" applyFill="1" applyBorder="1" applyAlignment="1">
      <alignment horizontal="left" vertical="center" wrapText="1" shrinkToFit="1"/>
    </xf>
    <xf numFmtId="165" fontId="0" fillId="0" borderId="5" xfId="0" applyNumberFormat="1" applyFont="1" applyFill="1" applyBorder="1" applyAlignment="1">
      <alignment horizontal="center" vertical="center" wrapText="1" shrinkToFit="1"/>
    </xf>
    <xf numFmtId="165" fontId="0" fillId="2" borderId="5" xfId="0" applyNumberFormat="1" applyFont="1" applyFill="1" applyBorder="1" applyAlignment="1">
      <alignment horizontal="center" vertical="center" wrapText="1" shrinkToFit="1"/>
    </xf>
    <xf numFmtId="165" fontId="0" fillId="3" borderId="21" xfId="0" applyNumberFormat="1" applyFont="1" applyFill="1" applyBorder="1" applyAlignment="1">
      <alignment horizontal="center" vertical="center"/>
    </xf>
    <xf numFmtId="165" fontId="0" fillId="3" borderId="16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0" borderId="3" xfId="2" applyFont="1" applyBorder="1" applyAlignment="1">
      <alignment wrapText="1"/>
    </xf>
    <xf numFmtId="0" fontId="0" fillId="0" borderId="0" xfId="0" applyFont="1" applyBorder="1"/>
    <xf numFmtId="0" fontId="5" fillId="0" borderId="0" xfId="0" applyFont="1" applyFill="1" applyAlignment="1">
      <alignment horizontal="left" wrapText="1"/>
    </xf>
    <xf numFmtId="0" fontId="5" fillId="3" borderId="11" xfId="0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wrapText="1"/>
    </xf>
    <xf numFmtId="165" fontId="0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165" fontId="3" fillId="2" borderId="5" xfId="0" applyNumberFormat="1" applyFont="1" applyFill="1" applyBorder="1" applyAlignment="1">
      <alignment wrapText="1"/>
    </xf>
    <xf numFmtId="165" fontId="0" fillId="0" borderId="5" xfId="0" applyNumberFormat="1" applyFont="1" applyBorder="1" applyAlignment="1">
      <alignment horizontal="center" vertical="center"/>
    </xf>
    <xf numFmtId="0" fontId="0" fillId="3" borderId="14" xfId="0" applyFont="1" applyFill="1" applyBorder="1"/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0" fontId="3" fillId="2" borderId="12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</cellXfs>
  <cellStyles count="4">
    <cellStyle name="Čárka 2" xfId="1"/>
    <cellStyle name="Hypertextový odkaz" xfId="2" builtinId="8"/>
    <cellStyle name="měny" xfId="3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e@mbulance/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H57"/>
  <sheetViews>
    <sheetView topLeftCell="A13" zoomScaleNormal="100" workbookViewId="0">
      <selection activeCell="H15" sqref="H15"/>
    </sheetView>
  </sheetViews>
  <sheetFormatPr defaultColWidth="8.7109375" defaultRowHeight="15"/>
  <cols>
    <col min="1" max="1" width="92.85546875" style="13" customWidth="1"/>
    <col min="2" max="4" width="28.5703125" style="13" customWidth="1"/>
    <col min="5" max="16384" width="8.7109375" style="13"/>
  </cols>
  <sheetData>
    <row r="1" spans="1:8" s="8" customFormat="1">
      <c r="A1" s="7" t="s">
        <v>240</v>
      </c>
      <c r="B1" s="7"/>
      <c r="C1" s="7"/>
      <c r="D1" s="7"/>
      <c r="H1" s="9"/>
    </row>
    <row r="2" spans="1:8" s="8" customFormat="1" ht="20.45" customHeight="1">
      <c r="A2" s="10" t="s">
        <v>20</v>
      </c>
      <c r="B2" s="10"/>
      <c r="C2" s="10"/>
      <c r="D2" s="10"/>
      <c r="H2" s="9"/>
    </row>
    <row r="3" spans="1:8" s="8" customFormat="1">
      <c r="A3" s="7"/>
      <c r="B3" s="7"/>
      <c r="C3" s="7"/>
      <c r="D3" s="7"/>
    </row>
    <row r="4" spans="1:8" s="8" customFormat="1">
      <c r="A4" s="7" t="s">
        <v>224</v>
      </c>
      <c r="B4" s="11"/>
      <c r="C4" s="7"/>
      <c r="D4" s="7"/>
    </row>
    <row r="5" spans="1:8" s="8" customFormat="1" ht="15.75" thickBot="1"/>
    <row r="6" spans="1:8" ht="15.75" thickBot="1">
      <c r="A6" s="12" t="s">
        <v>165</v>
      </c>
      <c r="B6" s="12" t="s">
        <v>180</v>
      </c>
      <c r="C6" s="12" t="s">
        <v>17</v>
      </c>
      <c r="D6" s="12" t="s">
        <v>10</v>
      </c>
    </row>
    <row r="7" spans="1:8">
      <c r="A7" s="14" t="s">
        <v>191</v>
      </c>
      <c r="B7" s="15" t="s">
        <v>249</v>
      </c>
      <c r="C7" s="15" t="s">
        <v>249</v>
      </c>
      <c r="D7" s="15" t="s">
        <v>249</v>
      </c>
    </row>
    <row r="8" spans="1:8">
      <c r="A8" s="16" t="s">
        <v>192</v>
      </c>
      <c r="B8" s="15" t="s">
        <v>249</v>
      </c>
      <c r="C8" s="15" t="s">
        <v>249</v>
      </c>
      <c r="D8" s="15" t="s">
        <v>249</v>
      </c>
    </row>
    <row r="9" spans="1:8">
      <c r="A9" s="17" t="s">
        <v>238</v>
      </c>
      <c r="B9" s="15" t="s">
        <v>249</v>
      </c>
      <c r="C9" s="15" t="s">
        <v>249</v>
      </c>
      <c r="D9" s="15" t="s">
        <v>249</v>
      </c>
    </row>
    <row r="10" spans="1:8">
      <c r="A10" s="16" t="s">
        <v>193</v>
      </c>
      <c r="B10" s="15" t="s">
        <v>249</v>
      </c>
      <c r="C10" s="15" t="s">
        <v>249</v>
      </c>
      <c r="D10" s="15" t="s">
        <v>249</v>
      </c>
    </row>
    <row r="11" spans="1:8">
      <c r="A11" s="18" t="s">
        <v>239</v>
      </c>
      <c r="B11" s="15" t="s">
        <v>249</v>
      </c>
      <c r="C11" s="15" t="s">
        <v>249</v>
      </c>
      <c r="D11" s="15" t="s">
        <v>249</v>
      </c>
    </row>
    <row r="12" spans="1:8">
      <c r="A12" s="16" t="s">
        <v>194</v>
      </c>
      <c r="B12" s="15" t="s">
        <v>249</v>
      </c>
      <c r="C12" s="15" t="s">
        <v>249</v>
      </c>
      <c r="D12" s="15" t="s">
        <v>249</v>
      </c>
    </row>
    <row r="13" spans="1:8" ht="15.75" thickBot="1">
      <c r="A13" s="19" t="s">
        <v>195</v>
      </c>
      <c r="B13" s="15" t="s">
        <v>249</v>
      </c>
      <c r="C13" s="15" t="s">
        <v>249</v>
      </c>
      <c r="D13" s="15" t="s">
        <v>249</v>
      </c>
    </row>
    <row r="14" spans="1:8" ht="15.75" thickBot="1">
      <c r="A14" s="20" t="s">
        <v>9</v>
      </c>
      <c r="B14" s="21" t="s">
        <v>241</v>
      </c>
      <c r="C14" s="21" t="s">
        <v>241</v>
      </c>
      <c r="D14" s="21" t="s">
        <v>241</v>
      </c>
    </row>
    <row r="15" spans="1:8" ht="15.75" thickBot="1"/>
    <row r="16" spans="1:8" ht="15.75" thickBot="1">
      <c r="A16" s="12" t="s">
        <v>166</v>
      </c>
      <c r="B16" s="12" t="s">
        <v>180</v>
      </c>
      <c r="C16" s="12" t="s">
        <v>17</v>
      </c>
      <c r="D16" s="12" t="s">
        <v>10</v>
      </c>
    </row>
    <row r="17" spans="1:4">
      <c r="A17" s="14" t="s">
        <v>191</v>
      </c>
      <c r="B17" s="15" t="s">
        <v>249</v>
      </c>
      <c r="C17" s="15" t="s">
        <v>249</v>
      </c>
      <c r="D17" s="15" t="s">
        <v>249</v>
      </c>
    </row>
    <row r="18" spans="1:4">
      <c r="A18" s="16" t="s">
        <v>192</v>
      </c>
      <c r="B18" s="15" t="s">
        <v>249</v>
      </c>
      <c r="C18" s="15" t="s">
        <v>249</v>
      </c>
      <c r="D18" s="15" t="s">
        <v>249</v>
      </c>
    </row>
    <row r="19" spans="1:4">
      <c r="A19" s="17" t="s">
        <v>238</v>
      </c>
      <c r="B19" s="15" t="s">
        <v>249</v>
      </c>
      <c r="C19" s="15" t="s">
        <v>249</v>
      </c>
      <c r="D19" s="15" t="s">
        <v>249</v>
      </c>
    </row>
    <row r="20" spans="1:4">
      <c r="A20" s="16" t="s">
        <v>193</v>
      </c>
      <c r="B20" s="15" t="s">
        <v>249</v>
      </c>
      <c r="C20" s="15" t="s">
        <v>249</v>
      </c>
      <c r="D20" s="15" t="s">
        <v>249</v>
      </c>
    </row>
    <row r="21" spans="1:4">
      <c r="A21" s="18" t="s">
        <v>239</v>
      </c>
      <c r="B21" s="15" t="s">
        <v>249</v>
      </c>
      <c r="C21" s="15" t="s">
        <v>249</v>
      </c>
      <c r="D21" s="15" t="s">
        <v>249</v>
      </c>
    </row>
    <row r="22" spans="1:4">
      <c r="A22" s="16" t="s">
        <v>194</v>
      </c>
      <c r="B22" s="15" t="s">
        <v>249</v>
      </c>
      <c r="C22" s="15" t="s">
        <v>249</v>
      </c>
      <c r="D22" s="15" t="s">
        <v>249</v>
      </c>
    </row>
    <row r="23" spans="1:4" ht="15.75" thickBot="1">
      <c r="A23" s="19" t="s">
        <v>195</v>
      </c>
      <c r="B23" s="15" t="s">
        <v>249</v>
      </c>
      <c r="C23" s="15" t="s">
        <v>249</v>
      </c>
      <c r="D23" s="15" t="s">
        <v>249</v>
      </c>
    </row>
    <row r="24" spans="1:4" ht="15.75" thickBot="1">
      <c r="A24" s="20" t="s">
        <v>9</v>
      </c>
      <c r="B24" s="21" t="s">
        <v>241</v>
      </c>
      <c r="C24" s="21" t="s">
        <v>241</v>
      </c>
      <c r="D24" s="21" t="s">
        <v>241</v>
      </c>
    </row>
    <row r="25" spans="1:4" ht="15.75" thickBot="1"/>
    <row r="26" spans="1:4" ht="15.75" thickBot="1">
      <c r="A26" s="12" t="s">
        <v>167</v>
      </c>
      <c r="B26" s="12" t="s">
        <v>180</v>
      </c>
      <c r="C26" s="12" t="s">
        <v>17</v>
      </c>
      <c r="D26" s="12" t="s">
        <v>10</v>
      </c>
    </row>
    <row r="27" spans="1:4">
      <c r="A27" s="14" t="s">
        <v>191</v>
      </c>
      <c r="B27" s="15" t="s">
        <v>249</v>
      </c>
      <c r="C27" s="15" t="s">
        <v>249</v>
      </c>
      <c r="D27" s="15" t="s">
        <v>249</v>
      </c>
    </row>
    <row r="28" spans="1:4">
      <c r="A28" s="16" t="s">
        <v>192</v>
      </c>
      <c r="B28" s="15" t="s">
        <v>249</v>
      </c>
      <c r="C28" s="15" t="s">
        <v>249</v>
      </c>
      <c r="D28" s="15" t="s">
        <v>249</v>
      </c>
    </row>
    <row r="29" spans="1:4">
      <c r="A29" s="17" t="s">
        <v>238</v>
      </c>
      <c r="B29" s="15" t="s">
        <v>249</v>
      </c>
      <c r="C29" s="15" t="s">
        <v>249</v>
      </c>
      <c r="D29" s="15" t="s">
        <v>249</v>
      </c>
    </row>
    <row r="30" spans="1:4">
      <c r="A30" s="16" t="s">
        <v>193</v>
      </c>
      <c r="B30" s="15" t="s">
        <v>249</v>
      </c>
      <c r="C30" s="15" t="s">
        <v>249</v>
      </c>
      <c r="D30" s="15" t="s">
        <v>249</v>
      </c>
    </row>
    <row r="31" spans="1:4">
      <c r="A31" s="18" t="s">
        <v>239</v>
      </c>
      <c r="B31" s="15" t="s">
        <v>249</v>
      </c>
      <c r="C31" s="15" t="s">
        <v>249</v>
      </c>
      <c r="D31" s="15" t="s">
        <v>249</v>
      </c>
    </row>
    <row r="32" spans="1:4">
      <c r="A32" s="16" t="s">
        <v>194</v>
      </c>
      <c r="B32" s="15" t="s">
        <v>249</v>
      </c>
      <c r="C32" s="15" t="s">
        <v>249</v>
      </c>
      <c r="D32" s="15" t="s">
        <v>249</v>
      </c>
    </row>
    <row r="33" spans="1:4" ht="15.75" thickBot="1">
      <c r="A33" s="19" t="s">
        <v>195</v>
      </c>
      <c r="B33" s="15" t="s">
        <v>249</v>
      </c>
      <c r="C33" s="15" t="s">
        <v>249</v>
      </c>
      <c r="D33" s="15" t="s">
        <v>249</v>
      </c>
    </row>
    <row r="34" spans="1:4" ht="15.75" thickBot="1">
      <c r="A34" s="20" t="s">
        <v>9</v>
      </c>
      <c r="B34" s="21" t="s">
        <v>241</v>
      </c>
      <c r="C34" s="21" t="s">
        <v>241</v>
      </c>
      <c r="D34" s="21" t="s">
        <v>241</v>
      </c>
    </row>
    <row r="35" spans="1:4" ht="15.75" thickBot="1"/>
    <row r="36" spans="1:4" ht="15.75" thickBot="1">
      <c r="A36" s="12" t="s">
        <v>168</v>
      </c>
      <c r="B36" s="12" t="s">
        <v>180</v>
      </c>
      <c r="C36" s="12" t="s">
        <v>17</v>
      </c>
      <c r="D36" s="12" t="s">
        <v>10</v>
      </c>
    </row>
    <row r="37" spans="1:4">
      <c r="A37" s="14" t="s">
        <v>191</v>
      </c>
      <c r="B37" s="15" t="s">
        <v>249</v>
      </c>
      <c r="C37" s="15" t="s">
        <v>249</v>
      </c>
      <c r="D37" s="15" t="s">
        <v>249</v>
      </c>
    </row>
    <row r="38" spans="1:4">
      <c r="A38" s="16" t="s">
        <v>192</v>
      </c>
      <c r="B38" s="15" t="s">
        <v>249</v>
      </c>
      <c r="C38" s="15" t="s">
        <v>249</v>
      </c>
      <c r="D38" s="15" t="s">
        <v>249</v>
      </c>
    </row>
    <row r="39" spans="1:4">
      <c r="A39" s="17" t="s">
        <v>238</v>
      </c>
      <c r="B39" s="15" t="s">
        <v>249</v>
      </c>
      <c r="C39" s="15" t="s">
        <v>249</v>
      </c>
      <c r="D39" s="15" t="s">
        <v>249</v>
      </c>
    </row>
    <row r="40" spans="1:4">
      <c r="A40" s="16" t="s">
        <v>193</v>
      </c>
      <c r="B40" s="15" t="s">
        <v>249</v>
      </c>
      <c r="C40" s="15" t="s">
        <v>249</v>
      </c>
      <c r="D40" s="15" t="s">
        <v>249</v>
      </c>
    </row>
    <row r="41" spans="1:4">
      <c r="A41" s="18" t="s">
        <v>239</v>
      </c>
      <c r="B41" s="15" t="s">
        <v>249</v>
      </c>
      <c r="C41" s="15" t="s">
        <v>249</v>
      </c>
      <c r="D41" s="15" t="s">
        <v>249</v>
      </c>
    </row>
    <row r="42" spans="1:4">
      <c r="A42" s="16" t="s">
        <v>194</v>
      </c>
      <c r="B42" s="15" t="s">
        <v>249</v>
      </c>
      <c r="C42" s="15" t="s">
        <v>249</v>
      </c>
      <c r="D42" s="15" t="s">
        <v>249</v>
      </c>
    </row>
    <row r="43" spans="1:4" ht="15.75" thickBot="1">
      <c r="A43" s="19" t="s">
        <v>195</v>
      </c>
      <c r="B43" s="15" t="s">
        <v>249</v>
      </c>
      <c r="C43" s="15" t="s">
        <v>249</v>
      </c>
      <c r="D43" s="15" t="s">
        <v>249</v>
      </c>
    </row>
    <row r="44" spans="1:4" ht="15.75" thickBot="1">
      <c r="A44" s="20" t="s">
        <v>9</v>
      </c>
      <c r="B44" s="21" t="s">
        <v>241</v>
      </c>
      <c r="C44" s="21" t="s">
        <v>241</v>
      </c>
      <c r="D44" s="21" t="s">
        <v>241</v>
      </c>
    </row>
    <row r="45" spans="1:4" ht="15.75" thickBot="1"/>
    <row r="46" spans="1:4" ht="15.75" thickBot="1">
      <c r="A46" s="12" t="s">
        <v>169</v>
      </c>
      <c r="B46" s="12" t="s">
        <v>180</v>
      </c>
      <c r="C46" s="12" t="s">
        <v>17</v>
      </c>
      <c r="D46" s="12" t="s">
        <v>10</v>
      </c>
    </row>
    <row r="47" spans="1:4">
      <c r="A47" s="14" t="s">
        <v>191</v>
      </c>
      <c r="B47" s="15" t="s">
        <v>249</v>
      </c>
      <c r="C47" s="15" t="s">
        <v>249</v>
      </c>
      <c r="D47" s="15" t="s">
        <v>249</v>
      </c>
    </row>
    <row r="48" spans="1:4">
      <c r="A48" s="16" t="s">
        <v>192</v>
      </c>
      <c r="B48" s="15" t="s">
        <v>249</v>
      </c>
      <c r="C48" s="15" t="s">
        <v>249</v>
      </c>
      <c r="D48" s="15" t="s">
        <v>249</v>
      </c>
    </row>
    <row r="49" spans="1:4">
      <c r="A49" s="17" t="s">
        <v>238</v>
      </c>
      <c r="B49" s="15" t="s">
        <v>249</v>
      </c>
      <c r="C49" s="15" t="s">
        <v>249</v>
      </c>
      <c r="D49" s="15" t="s">
        <v>249</v>
      </c>
    </row>
    <row r="50" spans="1:4">
      <c r="A50" s="16" t="s">
        <v>193</v>
      </c>
      <c r="B50" s="15" t="s">
        <v>249</v>
      </c>
      <c r="C50" s="15" t="s">
        <v>249</v>
      </c>
      <c r="D50" s="15" t="s">
        <v>249</v>
      </c>
    </row>
    <row r="51" spans="1:4">
      <c r="A51" s="18" t="s">
        <v>239</v>
      </c>
      <c r="B51" s="15" t="s">
        <v>249</v>
      </c>
      <c r="C51" s="15" t="s">
        <v>249</v>
      </c>
      <c r="D51" s="15" t="s">
        <v>249</v>
      </c>
    </row>
    <row r="52" spans="1:4">
      <c r="A52" s="16" t="s">
        <v>194</v>
      </c>
      <c r="B52" s="15" t="s">
        <v>249</v>
      </c>
      <c r="C52" s="15" t="s">
        <v>249</v>
      </c>
      <c r="D52" s="15" t="s">
        <v>249</v>
      </c>
    </row>
    <row r="53" spans="1:4" ht="15.75" thickBot="1">
      <c r="A53" s="19" t="s">
        <v>195</v>
      </c>
      <c r="B53" s="15" t="s">
        <v>249</v>
      </c>
      <c r="C53" s="15" t="s">
        <v>249</v>
      </c>
      <c r="D53" s="15" t="s">
        <v>249</v>
      </c>
    </row>
    <row r="54" spans="1:4" ht="15.75" thickBot="1">
      <c r="A54" s="20" t="s">
        <v>9</v>
      </c>
      <c r="B54" s="21" t="s">
        <v>241</v>
      </c>
      <c r="C54" s="21" t="s">
        <v>241</v>
      </c>
      <c r="D54" s="21" t="s">
        <v>241</v>
      </c>
    </row>
    <row r="55" spans="1:4" ht="15.75" thickBot="1">
      <c r="A55" s="22" t="s">
        <v>178</v>
      </c>
    </row>
    <row r="56" spans="1:4" ht="15.75" thickBot="1">
      <c r="B56" s="12" t="s">
        <v>180</v>
      </c>
      <c r="C56" s="12" t="s">
        <v>17</v>
      </c>
      <c r="D56" s="12" t="s">
        <v>10</v>
      </c>
    </row>
    <row r="57" spans="1:4" ht="15.75" thickBot="1">
      <c r="A57" s="23" t="s">
        <v>179</v>
      </c>
      <c r="B57" s="24" t="s">
        <v>241</v>
      </c>
      <c r="C57" s="24" t="s">
        <v>241</v>
      </c>
      <c r="D57" s="24" t="s">
        <v>241</v>
      </c>
    </row>
  </sheetData>
  <mergeCells count="1">
    <mergeCell ref="A2:D2"/>
  </mergeCells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H20"/>
  <sheetViews>
    <sheetView zoomScale="80" zoomScaleNormal="80" workbookViewId="0">
      <selection activeCell="H19" sqref="H19"/>
    </sheetView>
  </sheetViews>
  <sheetFormatPr defaultColWidth="9.140625" defaultRowHeight="15"/>
  <cols>
    <col min="1" max="1" width="28.5703125" style="29" customWidth="1"/>
    <col min="2" max="2" width="21.42578125" style="34" customWidth="1"/>
    <col min="3" max="4" width="21.42578125" style="29" customWidth="1"/>
    <col min="5" max="5" width="12" style="29" customWidth="1"/>
    <col min="6" max="16384" width="9.140625" style="29"/>
  </cols>
  <sheetData>
    <row r="1" spans="1:8" s="25" customFormat="1">
      <c r="A1" s="10" t="s">
        <v>240</v>
      </c>
      <c r="B1" s="10"/>
      <c r="C1" s="10"/>
      <c r="D1" s="10"/>
      <c r="H1" s="26"/>
    </row>
    <row r="2" spans="1:8" s="25" customFormat="1" ht="20.45" customHeight="1">
      <c r="A2" s="10" t="s">
        <v>20</v>
      </c>
      <c r="B2" s="10"/>
      <c r="C2" s="10"/>
      <c r="D2" s="10"/>
      <c r="H2" s="26"/>
    </row>
    <row r="3" spans="1:8" s="25" customFormat="1">
      <c r="B3" s="26"/>
    </row>
    <row r="4" spans="1:8" s="25" customFormat="1">
      <c r="B4" s="26"/>
    </row>
    <row r="5" spans="1:8" s="25" customFormat="1">
      <c r="A5" s="7" t="s">
        <v>181</v>
      </c>
      <c r="B5" s="27" t="s">
        <v>27</v>
      </c>
    </row>
    <row r="6" spans="1:8" s="25" customFormat="1">
      <c r="A6" s="7"/>
      <c r="B6" s="27"/>
    </row>
    <row r="7" spans="1:8" ht="44.1" customHeight="1">
      <c r="A7" s="28" t="s">
        <v>21</v>
      </c>
      <c r="B7" s="28" t="s">
        <v>28</v>
      </c>
      <c r="C7" s="28" t="s">
        <v>83</v>
      </c>
      <c r="D7" s="28" t="s">
        <v>10</v>
      </c>
    </row>
    <row r="8" spans="1:8" s="30" customFormat="1" ht="57.6" customHeight="1">
      <c r="A8" s="28"/>
      <c r="B8" s="28"/>
      <c r="C8" s="28"/>
      <c r="D8" s="28"/>
    </row>
    <row r="9" spans="1:8" s="34" customFormat="1">
      <c r="A9" s="31" t="s">
        <v>23</v>
      </c>
      <c r="B9" s="32">
        <v>0</v>
      </c>
      <c r="C9" s="33">
        <f>B9*0.21</f>
        <v>0</v>
      </c>
      <c r="D9" s="33">
        <f>B9+C9</f>
        <v>0</v>
      </c>
    </row>
    <row r="10" spans="1:8" s="34" customFormat="1">
      <c r="A10" s="31" t="s">
        <v>22</v>
      </c>
      <c r="B10" s="32">
        <v>0</v>
      </c>
      <c r="C10" s="33">
        <f>B10*0.21</f>
        <v>0</v>
      </c>
      <c r="D10" s="33">
        <f>B10+C10</f>
        <v>0</v>
      </c>
    </row>
    <row r="11" spans="1:8" s="34" customFormat="1">
      <c r="A11" s="31" t="s">
        <v>24</v>
      </c>
      <c r="B11" s="32">
        <v>0</v>
      </c>
      <c r="C11" s="33">
        <f>B11*0.21</f>
        <v>0</v>
      </c>
      <c r="D11" s="33">
        <f>B11+C11</f>
        <v>0</v>
      </c>
    </row>
    <row r="12" spans="1:8" s="34" customFormat="1">
      <c r="A12" s="31" t="s">
        <v>25</v>
      </c>
      <c r="B12" s="32">
        <v>0</v>
      </c>
      <c r="C12" s="33">
        <f>B12*0.21</f>
        <v>0</v>
      </c>
      <c r="D12" s="33">
        <f>B12+C12</f>
        <v>0</v>
      </c>
    </row>
    <row r="13" spans="1:8" s="34" customFormat="1" ht="15.75" thickBot="1">
      <c r="A13" s="35" t="s">
        <v>26</v>
      </c>
      <c r="B13" s="36">
        <v>0</v>
      </c>
      <c r="C13" s="37">
        <f>B13*0.21</f>
        <v>0</v>
      </c>
      <c r="D13" s="37">
        <f>B13+C13</f>
        <v>0</v>
      </c>
    </row>
    <row r="14" spans="1:8" ht="15.75" thickBot="1">
      <c r="A14" s="38" t="s">
        <v>9</v>
      </c>
      <c r="B14" s="39">
        <f>SUM(B9:B13)</f>
        <v>0</v>
      </c>
      <c r="C14" s="40">
        <f>SUM(C9:C13)</f>
        <v>0</v>
      </c>
      <c r="D14" s="39">
        <f>SUM(D9:D13)</f>
        <v>0</v>
      </c>
    </row>
    <row r="15" spans="1:8">
      <c r="A15" s="13" t="s">
        <v>225</v>
      </c>
      <c r="B15" s="41"/>
    </row>
    <row r="16" spans="1:8" ht="17.25">
      <c r="A16" s="42"/>
    </row>
    <row r="17" spans="1:1">
      <c r="A17" s="43" t="s">
        <v>16</v>
      </c>
    </row>
    <row r="18" spans="1:1">
      <c r="A18" s="22" t="s">
        <v>242</v>
      </c>
    </row>
    <row r="19" spans="1:1">
      <c r="A19" s="44"/>
    </row>
    <row r="20" spans="1:1">
      <c r="A20" s="44"/>
    </row>
  </sheetData>
  <mergeCells count="6">
    <mergeCell ref="A1:D1"/>
    <mergeCell ref="D7:D8"/>
    <mergeCell ref="A7:A8"/>
    <mergeCell ref="B7:B8"/>
    <mergeCell ref="C7:C8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H89"/>
  <sheetViews>
    <sheetView topLeftCell="A15" zoomScale="85" zoomScaleNormal="85" workbookViewId="0">
      <selection activeCell="L32" sqref="A1:XFD1048576"/>
    </sheetView>
  </sheetViews>
  <sheetFormatPr defaultColWidth="9.140625" defaultRowHeight="15"/>
  <cols>
    <col min="1" max="1" width="11.28515625" style="29" customWidth="1"/>
    <col min="2" max="2" width="74.5703125" style="34" customWidth="1"/>
    <col min="3" max="5" width="21.42578125" style="29" customWidth="1"/>
    <col min="6" max="6" width="15.42578125" style="29" customWidth="1"/>
    <col min="7" max="7" width="28.42578125" style="29" customWidth="1"/>
    <col min="8" max="16384" width="9.140625" style="29"/>
  </cols>
  <sheetData>
    <row r="1" spans="1:8" s="25" customFormat="1">
      <c r="A1" s="10" t="s">
        <v>240</v>
      </c>
      <c r="B1" s="10"/>
      <c r="C1" s="10"/>
      <c r="D1" s="10"/>
      <c r="H1" s="26"/>
    </row>
    <row r="2" spans="1:8" s="25" customFormat="1" ht="20.45" customHeight="1">
      <c r="A2" s="10" t="s">
        <v>20</v>
      </c>
      <c r="B2" s="10"/>
      <c r="C2" s="10"/>
      <c r="D2" s="10"/>
      <c r="H2" s="26"/>
    </row>
    <row r="3" spans="1:8" s="25" customFormat="1">
      <c r="A3" s="45"/>
      <c r="B3" s="26"/>
      <c r="F3" s="26"/>
    </row>
    <row r="4" spans="1:8" s="25" customFormat="1">
      <c r="A4" s="7" t="s">
        <v>182</v>
      </c>
      <c r="B4" s="27" t="s">
        <v>56</v>
      </c>
      <c r="F4" s="26"/>
    </row>
    <row r="5" spans="1:8" s="25" customFormat="1">
      <c r="F5" s="26"/>
    </row>
    <row r="6" spans="1:8" s="25" customFormat="1">
      <c r="A6" s="46" t="s">
        <v>165</v>
      </c>
      <c r="B6" s="46"/>
      <c r="C6" s="46"/>
      <c r="D6" s="46"/>
      <c r="E6" s="46"/>
      <c r="F6" s="46"/>
      <c r="G6" s="46"/>
    </row>
    <row r="7" spans="1:8" ht="67.5" customHeight="1">
      <c r="A7" s="28" t="s">
        <v>19</v>
      </c>
      <c r="B7" s="28" t="s">
        <v>39</v>
      </c>
      <c r="C7" s="28" t="s">
        <v>30</v>
      </c>
      <c r="D7" s="47" t="s">
        <v>79</v>
      </c>
      <c r="E7" s="28" t="s">
        <v>10</v>
      </c>
      <c r="F7" s="48" t="s">
        <v>31</v>
      </c>
      <c r="G7" s="28" t="s">
        <v>33</v>
      </c>
    </row>
    <row r="8" spans="1:8" s="30" customFormat="1" ht="2.4500000000000002" hidden="1" customHeight="1">
      <c r="A8" s="28"/>
      <c r="B8" s="28"/>
      <c r="C8" s="28"/>
      <c r="D8" s="49"/>
      <c r="E8" s="28"/>
      <c r="F8" s="50"/>
      <c r="G8" s="28"/>
    </row>
    <row r="9" spans="1:8" s="34" customFormat="1">
      <c r="A9" s="31" t="s">
        <v>0</v>
      </c>
      <c r="B9" s="51" t="s">
        <v>163</v>
      </c>
      <c r="C9" s="52">
        <v>0</v>
      </c>
      <c r="D9" s="33">
        <f>C9*0.21</f>
        <v>0</v>
      </c>
      <c r="E9" s="33">
        <f>C9+D9</f>
        <v>0</v>
      </c>
      <c r="F9" s="53" t="s">
        <v>32</v>
      </c>
      <c r="G9" s="54" t="s">
        <v>32</v>
      </c>
    </row>
    <row r="10" spans="1:8" s="34" customFormat="1">
      <c r="A10" s="3" t="s">
        <v>1</v>
      </c>
      <c r="B10" s="55" t="s">
        <v>34</v>
      </c>
      <c r="C10" s="56">
        <v>0</v>
      </c>
      <c r="D10" s="33">
        <f t="shared" ref="D10:D14" si="0">C10*0.21</f>
        <v>0</v>
      </c>
      <c r="E10" s="33">
        <f t="shared" ref="E10:E14" si="1">C10+D10</f>
        <v>0</v>
      </c>
      <c r="F10" s="53" t="s">
        <v>84</v>
      </c>
      <c r="G10" s="57"/>
    </row>
    <row r="11" spans="1:8" s="34" customFormat="1">
      <c r="A11" s="3" t="s">
        <v>2</v>
      </c>
      <c r="B11" s="55" t="s">
        <v>35</v>
      </c>
      <c r="C11" s="56">
        <v>0</v>
      </c>
      <c r="D11" s="33">
        <f t="shared" si="0"/>
        <v>0</v>
      </c>
      <c r="E11" s="33">
        <f t="shared" si="1"/>
        <v>0</v>
      </c>
      <c r="F11" s="53" t="s">
        <v>84</v>
      </c>
      <c r="G11" s="57"/>
    </row>
    <row r="12" spans="1:8" s="34" customFormat="1">
      <c r="A12" s="3" t="s">
        <v>3</v>
      </c>
      <c r="B12" s="55" t="s">
        <v>36</v>
      </c>
      <c r="C12" s="56">
        <v>0</v>
      </c>
      <c r="D12" s="33">
        <f t="shared" si="0"/>
        <v>0</v>
      </c>
      <c r="E12" s="33">
        <f t="shared" si="1"/>
        <v>0</v>
      </c>
      <c r="F12" s="53" t="s">
        <v>84</v>
      </c>
      <c r="G12" s="57"/>
    </row>
    <row r="13" spans="1:8" s="34" customFormat="1">
      <c r="A13" s="3" t="s">
        <v>4</v>
      </c>
      <c r="B13" s="55" t="s">
        <v>37</v>
      </c>
      <c r="C13" s="56">
        <v>0</v>
      </c>
      <c r="D13" s="33">
        <f t="shared" si="0"/>
        <v>0</v>
      </c>
      <c r="E13" s="33">
        <f t="shared" si="1"/>
        <v>0</v>
      </c>
      <c r="F13" s="53" t="s">
        <v>84</v>
      </c>
      <c r="G13" s="57"/>
    </row>
    <row r="14" spans="1:8" s="34" customFormat="1" ht="15.75" thickBot="1">
      <c r="A14" s="58" t="s">
        <v>5</v>
      </c>
      <c r="B14" s="59" t="s">
        <v>38</v>
      </c>
      <c r="C14" s="56">
        <v>0</v>
      </c>
      <c r="D14" s="33">
        <f t="shared" si="0"/>
        <v>0</v>
      </c>
      <c r="E14" s="33">
        <f t="shared" si="1"/>
        <v>0</v>
      </c>
      <c r="F14" s="53" t="s">
        <v>84</v>
      </c>
      <c r="G14" s="57"/>
    </row>
    <row r="15" spans="1:8" ht="15.75" thickBot="1">
      <c r="A15" s="38" t="s">
        <v>9</v>
      </c>
      <c r="B15" s="60"/>
      <c r="C15" s="39">
        <f>SUM(C9:C14)</f>
        <v>0</v>
      </c>
      <c r="D15" s="39">
        <f>SUM(D9:D14)</f>
        <v>0</v>
      </c>
      <c r="E15" s="39">
        <f>SUM(E9:E14)</f>
        <v>0</v>
      </c>
    </row>
    <row r="16" spans="1:8">
      <c r="A16" s="29" t="s">
        <v>7</v>
      </c>
      <c r="B16" s="61" t="s">
        <v>226</v>
      </c>
    </row>
    <row r="17" spans="1:7">
      <c r="A17" s="29" t="s">
        <v>8</v>
      </c>
      <c r="B17" s="41" t="s">
        <v>40</v>
      </c>
    </row>
    <row r="19" spans="1:7">
      <c r="A19" s="43" t="s">
        <v>16</v>
      </c>
    </row>
    <row r="20" spans="1:7">
      <c r="A20" s="22" t="s">
        <v>243</v>
      </c>
    </row>
    <row r="21" spans="1:7">
      <c r="A21" s="44" t="s">
        <v>244</v>
      </c>
    </row>
    <row r="22" spans="1:7">
      <c r="A22" s="44"/>
    </row>
    <row r="23" spans="1:7">
      <c r="A23" s="46" t="s">
        <v>166</v>
      </c>
      <c r="B23" s="46"/>
      <c r="C23" s="46"/>
      <c r="D23" s="46"/>
      <c r="E23" s="46"/>
      <c r="F23" s="46"/>
      <c r="G23" s="46"/>
    </row>
    <row r="24" spans="1:7">
      <c r="A24" s="28" t="s">
        <v>19</v>
      </c>
      <c r="B24" s="28" t="s">
        <v>39</v>
      </c>
      <c r="C24" s="28" t="s">
        <v>30</v>
      </c>
      <c r="D24" s="47" t="s">
        <v>79</v>
      </c>
      <c r="E24" s="28" t="s">
        <v>10</v>
      </c>
      <c r="F24" s="48" t="s">
        <v>31</v>
      </c>
      <c r="G24" s="28" t="s">
        <v>33</v>
      </c>
    </row>
    <row r="25" spans="1:7" ht="51" customHeight="1">
      <c r="A25" s="28"/>
      <c r="B25" s="28"/>
      <c r="C25" s="28"/>
      <c r="D25" s="49"/>
      <c r="E25" s="28"/>
      <c r="F25" s="50"/>
      <c r="G25" s="28"/>
    </row>
    <row r="26" spans="1:7">
      <c r="A26" s="3" t="s">
        <v>0</v>
      </c>
      <c r="B26" s="51" t="s">
        <v>163</v>
      </c>
      <c r="C26" s="56">
        <v>0</v>
      </c>
      <c r="D26" s="33">
        <f t="shared" ref="D26:D31" si="2">C26*0.21</f>
        <v>0</v>
      </c>
      <c r="E26" s="33">
        <f t="shared" ref="E26:E31" si="3">C26+D26</f>
        <v>0</v>
      </c>
      <c r="F26" s="53" t="s">
        <v>32</v>
      </c>
      <c r="G26" s="62" t="s">
        <v>32</v>
      </c>
    </row>
    <row r="27" spans="1:7">
      <c r="A27" s="3" t="s">
        <v>1</v>
      </c>
      <c r="B27" s="55" t="s">
        <v>34</v>
      </c>
      <c r="C27" s="56">
        <v>0</v>
      </c>
      <c r="D27" s="33">
        <f t="shared" si="2"/>
        <v>0</v>
      </c>
      <c r="E27" s="33">
        <f t="shared" si="3"/>
        <v>0</v>
      </c>
      <c r="F27" s="53" t="s">
        <v>84</v>
      </c>
      <c r="G27" s="57"/>
    </row>
    <row r="28" spans="1:7">
      <c r="A28" s="3" t="s">
        <v>2</v>
      </c>
      <c r="B28" s="55" t="s">
        <v>35</v>
      </c>
      <c r="C28" s="56">
        <v>0</v>
      </c>
      <c r="D28" s="33">
        <f t="shared" si="2"/>
        <v>0</v>
      </c>
      <c r="E28" s="33">
        <f t="shared" si="3"/>
        <v>0</v>
      </c>
      <c r="F28" s="53" t="s">
        <v>84</v>
      </c>
      <c r="G28" s="57"/>
    </row>
    <row r="29" spans="1:7">
      <c r="A29" s="3" t="s">
        <v>3</v>
      </c>
      <c r="B29" s="55" t="s">
        <v>36</v>
      </c>
      <c r="C29" s="56">
        <v>0</v>
      </c>
      <c r="D29" s="33">
        <f t="shared" si="2"/>
        <v>0</v>
      </c>
      <c r="E29" s="33">
        <f t="shared" si="3"/>
        <v>0</v>
      </c>
      <c r="F29" s="53" t="s">
        <v>84</v>
      </c>
      <c r="G29" s="57"/>
    </row>
    <row r="30" spans="1:7">
      <c r="A30" s="3" t="s">
        <v>4</v>
      </c>
      <c r="B30" s="55" t="s">
        <v>37</v>
      </c>
      <c r="C30" s="56">
        <v>0</v>
      </c>
      <c r="D30" s="33">
        <f t="shared" si="2"/>
        <v>0</v>
      </c>
      <c r="E30" s="33">
        <f t="shared" si="3"/>
        <v>0</v>
      </c>
      <c r="F30" s="53" t="s">
        <v>84</v>
      </c>
      <c r="G30" s="57"/>
    </row>
    <row r="31" spans="1:7" ht="15.75" thickBot="1">
      <c r="A31" s="58" t="s">
        <v>5</v>
      </c>
      <c r="B31" s="59" t="s">
        <v>38</v>
      </c>
      <c r="C31" s="56">
        <v>0</v>
      </c>
      <c r="D31" s="33">
        <f t="shared" si="2"/>
        <v>0</v>
      </c>
      <c r="E31" s="33">
        <f t="shared" si="3"/>
        <v>0</v>
      </c>
      <c r="F31" s="53" t="s">
        <v>84</v>
      </c>
      <c r="G31" s="57"/>
    </row>
    <row r="32" spans="1:7" ht="15.75" thickBot="1">
      <c r="A32" s="38" t="s">
        <v>9</v>
      </c>
      <c r="B32" s="60"/>
      <c r="C32" s="39">
        <f>SUM(C26:C31)</f>
        <v>0</v>
      </c>
      <c r="D32" s="39">
        <f>SUM(D26:D31)</f>
        <v>0</v>
      </c>
      <c r="E32" s="39">
        <f>SUM(E26:E31)</f>
        <v>0</v>
      </c>
    </row>
    <row r="33" spans="1:7">
      <c r="A33" s="29" t="s">
        <v>7</v>
      </c>
      <c r="B33" s="61" t="s">
        <v>226</v>
      </c>
    </row>
    <row r="34" spans="1:7">
      <c r="A34" s="29" t="s">
        <v>8</v>
      </c>
      <c r="B34" s="41" t="s">
        <v>40</v>
      </c>
    </row>
    <row r="36" spans="1:7">
      <c r="A36" s="43" t="s">
        <v>16</v>
      </c>
    </row>
    <row r="37" spans="1:7">
      <c r="A37" s="22" t="s">
        <v>243</v>
      </c>
    </row>
    <row r="38" spans="1:7">
      <c r="A38" s="44" t="s">
        <v>244</v>
      </c>
    </row>
    <row r="40" spans="1:7">
      <c r="A40" s="46" t="s">
        <v>167</v>
      </c>
      <c r="B40" s="46"/>
      <c r="C40" s="46"/>
      <c r="D40" s="46"/>
      <c r="E40" s="46"/>
      <c r="F40" s="46"/>
      <c r="G40" s="46"/>
    </row>
    <row r="41" spans="1:7">
      <c r="A41" s="28" t="s">
        <v>19</v>
      </c>
      <c r="B41" s="28" t="s">
        <v>39</v>
      </c>
      <c r="C41" s="28" t="s">
        <v>30</v>
      </c>
      <c r="D41" s="47" t="s">
        <v>79</v>
      </c>
      <c r="E41" s="28" t="s">
        <v>10</v>
      </c>
      <c r="F41" s="48" t="s">
        <v>31</v>
      </c>
      <c r="G41" s="28" t="s">
        <v>33</v>
      </c>
    </row>
    <row r="42" spans="1:7" ht="44.45" customHeight="1">
      <c r="A42" s="28"/>
      <c r="B42" s="28"/>
      <c r="C42" s="28"/>
      <c r="D42" s="49"/>
      <c r="E42" s="28"/>
      <c r="F42" s="50"/>
      <c r="G42" s="28"/>
    </row>
    <row r="43" spans="1:7">
      <c r="A43" s="3" t="s">
        <v>0</v>
      </c>
      <c r="B43" s="51" t="s">
        <v>163</v>
      </c>
      <c r="C43" s="56">
        <v>0</v>
      </c>
      <c r="D43" s="33">
        <f t="shared" ref="D43:D48" si="4">C43*0.21</f>
        <v>0</v>
      </c>
      <c r="E43" s="33">
        <f t="shared" ref="E43:E48" si="5">C43+D43</f>
        <v>0</v>
      </c>
      <c r="F43" s="53" t="s">
        <v>32</v>
      </c>
      <c r="G43" s="62" t="s">
        <v>32</v>
      </c>
    </row>
    <row r="44" spans="1:7">
      <c r="A44" s="3" t="s">
        <v>1</v>
      </c>
      <c r="B44" s="55" t="s">
        <v>34</v>
      </c>
      <c r="C44" s="56">
        <v>0</v>
      </c>
      <c r="D44" s="33">
        <f t="shared" si="4"/>
        <v>0</v>
      </c>
      <c r="E44" s="33">
        <f t="shared" si="5"/>
        <v>0</v>
      </c>
      <c r="F44" s="53" t="s">
        <v>84</v>
      </c>
      <c r="G44" s="57"/>
    </row>
    <row r="45" spans="1:7">
      <c r="A45" s="3" t="s">
        <v>2</v>
      </c>
      <c r="B45" s="55" t="s">
        <v>35</v>
      </c>
      <c r="C45" s="56">
        <v>0</v>
      </c>
      <c r="D45" s="33">
        <f t="shared" si="4"/>
        <v>0</v>
      </c>
      <c r="E45" s="33">
        <f t="shared" si="5"/>
        <v>0</v>
      </c>
      <c r="F45" s="53" t="s">
        <v>84</v>
      </c>
      <c r="G45" s="57"/>
    </row>
    <row r="46" spans="1:7">
      <c r="A46" s="3" t="s">
        <v>3</v>
      </c>
      <c r="B46" s="55" t="s">
        <v>36</v>
      </c>
      <c r="C46" s="56">
        <v>0</v>
      </c>
      <c r="D46" s="33">
        <f t="shared" si="4"/>
        <v>0</v>
      </c>
      <c r="E46" s="33">
        <f t="shared" si="5"/>
        <v>0</v>
      </c>
      <c r="F46" s="53" t="s">
        <v>84</v>
      </c>
      <c r="G46" s="57"/>
    </row>
    <row r="47" spans="1:7">
      <c r="A47" s="3" t="s">
        <v>4</v>
      </c>
      <c r="B47" s="55" t="s">
        <v>37</v>
      </c>
      <c r="C47" s="56">
        <v>0</v>
      </c>
      <c r="D47" s="33">
        <f t="shared" si="4"/>
        <v>0</v>
      </c>
      <c r="E47" s="33">
        <f t="shared" si="5"/>
        <v>0</v>
      </c>
      <c r="F47" s="53" t="s">
        <v>84</v>
      </c>
      <c r="G47" s="57"/>
    </row>
    <row r="48" spans="1:7" ht="15.75" thickBot="1">
      <c r="A48" s="58" t="s">
        <v>5</v>
      </c>
      <c r="B48" s="59" t="s">
        <v>38</v>
      </c>
      <c r="C48" s="56">
        <v>0</v>
      </c>
      <c r="D48" s="33">
        <f t="shared" si="4"/>
        <v>0</v>
      </c>
      <c r="E48" s="33">
        <f t="shared" si="5"/>
        <v>0</v>
      </c>
      <c r="F48" s="53" t="s">
        <v>84</v>
      </c>
      <c r="G48" s="57"/>
    </row>
    <row r="49" spans="1:7" ht="15.75" thickBot="1">
      <c r="A49" s="38" t="s">
        <v>9</v>
      </c>
      <c r="B49" s="60"/>
      <c r="C49" s="39">
        <f>SUM(C43:C48)</f>
        <v>0</v>
      </c>
      <c r="D49" s="39">
        <f>SUM(D43:D48)</f>
        <v>0</v>
      </c>
      <c r="E49" s="39">
        <f>SUM(E43:E48)</f>
        <v>0</v>
      </c>
    </row>
    <row r="50" spans="1:7">
      <c r="A50" s="29" t="s">
        <v>7</v>
      </c>
      <c r="B50" s="61" t="s">
        <v>226</v>
      </c>
    </row>
    <row r="51" spans="1:7">
      <c r="A51" s="29" t="s">
        <v>8</v>
      </c>
      <c r="B51" s="41" t="s">
        <v>40</v>
      </c>
    </row>
    <row r="53" spans="1:7">
      <c r="A53" s="43" t="s">
        <v>16</v>
      </c>
    </row>
    <row r="54" spans="1:7">
      <c r="A54" s="22" t="s">
        <v>243</v>
      </c>
    </row>
    <row r="55" spans="1:7">
      <c r="A55" s="44" t="s">
        <v>244</v>
      </c>
    </row>
    <row r="57" spans="1:7">
      <c r="A57" s="46" t="s">
        <v>168</v>
      </c>
      <c r="B57" s="46"/>
      <c r="C57" s="46"/>
      <c r="D57" s="46"/>
      <c r="E57" s="46"/>
      <c r="F57" s="46"/>
      <c r="G57" s="46"/>
    </row>
    <row r="58" spans="1:7">
      <c r="A58" s="28" t="s">
        <v>19</v>
      </c>
      <c r="B58" s="28" t="s">
        <v>39</v>
      </c>
      <c r="C58" s="28" t="s">
        <v>30</v>
      </c>
      <c r="D58" s="47" t="s">
        <v>79</v>
      </c>
      <c r="E58" s="28" t="s">
        <v>10</v>
      </c>
      <c r="F58" s="48" t="s">
        <v>31</v>
      </c>
      <c r="G58" s="28" t="s">
        <v>33</v>
      </c>
    </row>
    <row r="59" spans="1:7" ht="48.6" customHeight="1">
      <c r="A59" s="28"/>
      <c r="B59" s="28"/>
      <c r="C59" s="28"/>
      <c r="D59" s="49"/>
      <c r="E59" s="28"/>
      <c r="F59" s="50"/>
      <c r="G59" s="28"/>
    </row>
    <row r="60" spans="1:7">
      <c r="A60" s="3" t="s">
        <v>0</v>
      </c>
      <c r="B60" s="51" t="s">
        <v>163</v>
      </c>
      <c r="C60" s="56">
        <v>0</v>
      </c>
      <c r="D60" s="33">
        <f t="shared" ref="D60:D65" si="6">C60*0.21</f>
        <v>0</v>
      </c>
      <c r="E60" s="33">
        <f t="shared" ref="E60:E65" si="7">C60+D60</f>
        <v>0</v>
      </c>
      <c r="F60" s="53" t="s">
        <v>32</v>
      </c>
      <c r="G60" s="62" t="s">
        <v>32</v>
      </c>
    </row>
    <row r="61" spans="1:7">
      <c r="A61" s="3" t="s">
        <v>1</v>
      </c>
      <c r="B61" s="55" t="s">
        <v>34</v>
      </c>
      <c r="C61" s="56">
        <v>0</v>
      </c>
      <c r="D61" s="33">
        <f t="shared" si="6"/>
        <v>0</v>
      </c>
      <c r="E61" s="33">
        <f t="shared" si="7"/>
        <v>0</v>
      </c>
      <c r="F61" s="53" t="s">
        <v>84</v>
      </c>
      <c r="G61" s="57"/>
    </row>
    <row r="62" spans="1:7">
      <c r="A62" s="3" t="s">
        <v>2</v>
      </c>
      <c r="B62" s="55" t="s">
        <v>35</v>
      </c>
      <c r="C62" s="56">
        <v>0</v>
      </c>
      <c r="D62" s="33">
        <f t="shared" si="6"/>
        <v>0</v>
      </c>
      <c r="E62" s="33">
        <f t="shared" si="7"/>
        <v>0</v>
      </c>
      <c r="F62" s="53" t="s">
        <v>84</v>
      </c>
      <c r="G62" s="57"/>
    </row>
    <row r="63" spans="1:7">
      <c r="A63" s="3" t="s">
        <v>3</v>
      </c>
      <c r="B63" s="55" t="s">
        <v>36</v>
      </c>
      <c r="C63" s="56">
        <v>0</v>
      </c>
      <c r="D63" s="33">
        <f t="shared" si="6"/>
        <v>0</v>
      </c>
      <c r="E63" s="33">
        <f t="shared" si="7"/>
        <v>0</v>
      </c>
      <c r="F63" s="53" t="s">
        <v>84</v>
      </c>
      <c r="G63" s="57"/>
    </row>
    <row r="64" spans="1:7">
      <c r="A64" s="3" t="s">
        <v>4</v>
      </c>
      <c r="B64" s="55" t="s">
        <v>37</v>
      </c>
      <c r="C64" s="56">
        <v>0</v>
      </c>
      <c r="D64" s="33">
        <f t="shared" si="6"/>
        <v>0</v>
      </c>
      <c r="E64" s="33">
        <f t="shared" si="7"/>
        <v>0</v>
      </c>
      <c r="F64" s="53" t="s">
        <v>84</v>
      </c>
      <c r="G64" s="57"/>
    </row>
    <row r="65" spans="1:7" ht="15.75" thickBot="1">
      <c r="A65" s="58" t="s">
        <v>5</v>
      </c>
      <c r="B65" s="59" t="s">
        <v>38</v>
      </c>
      <c r="C65" s="56">
        <v>0</v>
      </c>
      <c r="D65" s="33">
        <f t="shared" si="6"/>
        <v>0</v>
      </c>
      <c r="E65" s="33">
        <f t="shared" si="7"/>
        <v>0</v>
      </c>
      <c r="F65" s="53" t="s">
        <v>84</v>
      </c>
      <c r="G65" s="57"/>
    </row>
    <row r="66" spans="1:7" ht="15.75" thickBot="1">
      <c r="A66" s="38" t="s">
        <v>9</v>
      </c>
      <c r="B66" s="60"/>
      <c r="C66" s="39">
        <f>SUM(C60:C65)</f>
        <v>0</v>
      </c>
      <c r="D66" s="39">
        <f>SUM(D60:D65)</f>
        <v>0</v>
      </c>
      <c r="E66" s="39">
        <f>SUM(E60:E65)</f>
        <v>0</v>
      </c>
    </row>
    <row r="67" spans="1:7">
      <c r="A67" s="29" t="s">
        <v>7</v>
      </c>
      <c r="B67" s="61" t="s">
        <v>226</v>
      </c>
    </row>
    <row r="68" spans="1:7">
      <c r="A68" s="29" t="s">
        <v>8</v>
      </c>
      <c r="B68" s="41" t="s">
        <v>40</v>
      </c>
    </row>
    <row r="70" spans="1:7">
      <c r="A70" s="43" t="s">
        <v>16</v>
      </c>
    </row>
    <row r="71" spans="1:7">
      <c r="A71" s="22" t="s">
        <v>243</v>
      </c>
    </row>
    <row r="72" spans="1:7">
      <c r="A72" s="44" t="s">
        <v>244</v>
      </c>
    </row>
    <row r="74" spans="1:7">
      <c r="A74" s="46" t="s">
        <v>169</v>
      </c>
      <c r="B74" s="46"/>
      <c r="C74" s="46"/>
      <c r="D74" s="46"/>
      <c r="E74" s="46"/>
      <c r="F74" s="46"/>
      <c r="G74" s="46"/>
    </row>
    <row r="75" spans="1:7">
      <c r="A75" s="28" t="s">
        <v>19</v>
      </c>
      <c r="B75" s="28" t="s">
        <v>39</v>
      </c>
      <c r="C75" s="28" t="s">
        <v>30</v>
      </c>
      <c r="D75" s="47" t="s">
        <v>79</v>
      </c>
      <c r="E75" s="28" t="s">
        <v>10</v>
      </c>
      <c r="F75" s="48" t="s">
        <v>31</v>
      </c>
      <c r="G75" s="28" t="s">
        <v>33</v>
      </c>
    </row>
    <row r="76" spans="1:7" ht="41.1" customHeight="1">
      <c r="A76" s="28"/>
      <c r="B76" s="28"/>
      <c r="C76" s="28"/>
      <c r="D76" s="49"/>
      <c r="E76" s="28"/>
      <c r="F76" s="50"/>
      <c r="G76" s="28"/>
    </row>
    <row r="77" spans="1:7">
      <c r="A77" s="3" t="s">
        <v>0</v>
      </c>
      <c r="B77" s="51" t="s">
        <v>163</v>
      </c>
      <c r="C77" s="56">
        <v>0</v>
      </c>
      <c r="D77" s="33">
        <f t="shared" ref="D77:D82" si="8">C77*0.21</f>
        <v>0</v>
      </c>
      <c r="E77" s="33">
        <f t="shared" ref="E77:E82" si="9">C77+D77</f>
        <v>0</v>
      </c>
      <c r="F77" s="53" t="s">
        <v>32</v>
      </c>
      <c r="G77" s="62" t="s">
        <v>32</v>
      </c>
    </row>
    <row r="78" spans="1:7">
      <c r="A78" s="3" t="s">
        <v>1</v>
      </c>
      <c r="B78" s="55" t="s">
        <v>34</v>
      </c>
      <c r="C78" s="56">
        <v>0</v>
      </c>
      <c r="D78" s="33">
        <f t="shared" si="8"/>
        <v>0</v>
      </c>
      <c r="E78" s="33">
        <f t="shared" si="9"/>
        <v>0</v>
      </c>
      <c r="F78" s="53" t="s">
        <v>84</v>
      </c>
      <c r="G78" s="57"/>
    </row>
    <row r="79" spans="1:7">
      <c r="A79" s="3" t="s">
        <v>2</v>
      </c>
      <c r="B79" s="55" t="s">
        <v>35</v>
      </c>
      <c r="C79" s="56">
        <v>0</v>
      </c>
      <c r="D79" s="33">
        <f t="shared" si="8"/>
        <v>0</v>
      </c>
      <c r="E79" s="33">
        <f t="shared" si="9"/>
        <v>0</v>
      </c>
      <c r="F79" s="53" t="s">
        <v>84</v>
      </c>
      <c r="G79" s="57"/>
    </row>
    <row r="80" spans="1:7">
      <c r="A80" s="3" t="s">
        <v>3</v>
      </c>
      <c r="B80" s="55" t="s">
        <v>36</v>
      </c>
      <c r="C80" s="56">
        <v>0</v>
      </c>
      <c r="D80" s="33">
        <f t="shared" si="8"/>
        <v>0</v>
      </c>
      <c r="E80" s="33">
        <f t="shared" si="9"/>
        <v>0</v>
      </c>
      <c r="F80" s="53" t="s">
        <v>84</v>
      </c>
      <c r="G80" s="57"/>
    </row>
    <row r="81" spans="1:7">
      <c r="A81" s="3" t="s">
        <v>4</v>
      </c>
      <c r="B81" s="55" t="s">
        <v>37</v>
      </c>
      <c r="C81" s="56">
        <v>0</v>
      </c>
      <c r="D81" s="33">
        <f t="shared" si="8"/>
        <v>0</v>
      </c>
      <c r="E81" s="33">
        <f t="shared" si="9"/>
        <v>0</v>
      </c>
      <c r="F81" s="53" t="s">
        <v>84</v>
      </c>
      <c r="G81" s="57"/>
    </row>
    <row r="82" spans="1:7" ht="15.75" thickBot="1">
      <c r="A82" s="58" t="s">
        <v>5</v>
      </c>
      <c r="B82" s="59" t="s">
        <v>38</v>
      </c>
      <c r="C82" s="56">
        <v>0</v>
      </c>
      <c r="D82" s="33">
        <f t="shared" si="8"/>
        <v>0</v>
      </c>
      <c r="E82" s="33">
        <f t="shared" si="9"/>
        <v>0</v>
      </c>
      <c r="F82" s="53" t="s">
        <v>84</v>
      </c>
      <c r="G82" s="57"/>
    </row>
    <row r="83" spans="1:7" ht="15.75" thickBot="1">
      <c r="A83" s="38" t="s">
        <v>9</v>
      </c>
      <c r="B83" s="60"/>
      <c r="C83" s="39">
        <f>SUM(C77:C82)</f>
        <v>0</v>
      </c>
      <c r="D83" s="39">
        <f>SUM(D77:D82)</f>
        <v>0</v>
      </c>
      <c r="E83" s="39">
        <f>SUM(E77:E82)</f>
        <v>0</v>
      </c>
    </row>
    <row r="84" spans="1:7">
      <c r="A84" s="29" t="s">
        <v>7</v>
      </c>
      <c r="B84" s="61" t="s">
        <v>226</v>
      </c>
    </row>
    <row r="85" spans="1:7">
      <c r="A85" s="29" t="s">
        <v>8</v>
      </c>
      <c r="B85" s="41" t="s">
        <v>40</v>
      </c>
    </row>
    <row r="87" spans="1:7">
      <c r="A87" s="43" t="s">
        <v>16</v>
      </c>
    </row>
    <row r="88" spans="1:7">
      <c r="A88" s="22" t="s">
        <v>243</v>
      </c>
    </row>
    <row r="89" spans="1:7">
      <c r="A89" s="44" t="s">
        <v>244</v>
      </c>
    </row>
  </sheetData>
  <mergeCells count="42">
    <mergeCell ref="F58:F59"/>
    <mergeCell ref="G58:G59"/>
    <mergeCell ref="A75:A76"/>
    <mergeCell ref="B75:B76"/>
    <mergeCell ref="C75:C76"/>
    <mergeCell ref="D75:D76"/>
    <mergeCell ref="E75:E76"/>
    <mergeCell ref="F75:F76"/>
    <mergeCell ref="G75:G76"/>
    <mergeCell ref="A58:A59"/>
    <mergeCell ref="B58:B59"/>
    <mergeCell ref="C58:C59"/>
    <mergeCell ref="D58:D59"/>
    <mergeCell ref="E58:E59"/>
    <mergeCell ref="F41:F42"/>
    <mergeCell ref="G41:G42"/>
    <mergeCell ref="A24:A25"/>
    <mergeCell ref="B24:B25"/>
    <mergeCell ref="C24:C25"/>
    <mergeCell ref="D24:D25"/>
    <mergeCell ref="E24:E25"/>
    <mergeCell ref="A41:A42"/>
    <mergeCell ref="B41:B42"/>
    <mergeCell ref="C41:C42"/>
    <mergeCell ref="D41:D42"/>
    <mergeCell ref="E41:E42"/>
    <mergeCell ref="A57:G57"/>
    <mergeCell ref="A74:G74"/>
    <mergeCell ref="A1:D1"/>
    <mergeCell ref="A2:D2"/>
    <mergeCell ref="A6:G6"/>
    <mergeCell ref="A23:G23"/>
    <mergeCell ref="A40:G40"/>
    <mergeCell ref="E7:E8"/>
    <mergeCell ref="G7:G8"/>
    <mergeCell ref="A7:A8"/>
    <mergeCell ref="B7:B8"/>
    <mergeCell ref="C7:C8"/>
    <mergeCell ref="F7:F8"/>
    <mergeCell ref="D7:D8"/>
    <mergeCell ref="F24:F25"/>
    <mergeCell ref="G24:G25"/>
  </mergeCells>
  <pageMargins left="0.7" right="0.7" top="0.78740157499999996" bottom="0.78740157499999996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M58"/>
  <sheetViews>
    <sheetView topLeftCell="A23" zoomScale="80" zoomScaleNormal="80" workbookViewId="0">
      <selection activeCell="M48" sqref="M48"/>
    </sheetView>
  </sheetViews>
  <sheetFormatPr defaultColWidth="9.140625" defaultRowHeight="15"/>
  <cols>
    <col min="1" max="1" width="12.7109375" style="29" customWidth="1"/>
    <col min="2" max="2" width="56.28515625" style="34" customWidth="1"/>
    <col min="3" max="3" width="12.42578125" style="29" customWidth="1"/>
    <col min="4" max="4" width="12.28515625" style="29" customWidth="1"/>
    <col min="5" max="5" width="12.42578125" style="29" customWidth="1"/>
    <col min="6" max="6" width="12" style="29" customWidth="1"/>
    <col min="7" max="7" width="13.5703125" style="29" customWidth="1"/>
    <col min="8" max="8" width="15.42578125" style="29" customWidth="1"/>
    <col min="9" max="9" width="15.85546875" style="29" customWidth="1"/>
    <col min="10" max="10" width="15" style="29" customWidth="1"/>
    <col min="11" max="11" width="16" style="29" customWidth="1"/>
    <col min="12" max="12" width="15" style="29" customWidth="1"/>
    <col min="13" max="13" width="14.85546875" style="29" customWidth="1"/>
    <col min="14" max="16384" width="9.140625" style="29"/>
  </cols>
  <sheetData>
    <row r="1" spans="1:13" s="25" customFormat="1">
      <c r="A1" s="10" t="s">
        <v>240</v>
      </c>
      <c r="B1" s="10"/>
      <c r="C1" s="10"/>
      <c r="D1" s="10"/>
      <c r="H1" s="26"/>
    </row>
    <row r="2" spans="1:13" s="25" customFormat="1" ht="20.45" customHeight="1">
      <c r="A2" s="10" t="s">
        <v>20</v>
      </c>
      <c r="B2" s="10"/>
      <c r="C2" s="10"/>
      <c r="D2" s="10"/>
      <c r="H2" s="26"/>
    </row>
    <row r="3" spans="1:13" s="25" customFormat="1">
      <c r="A3" s="8"/>
      <c r="B3" s="26"/>
    </row>
    <row r="4" spans="1:13" s="25" customFormat="1">
      <c r="B4" s="26"/>
    </row>
    <row r="5" spans="1:13" s="25" customFormat="1">
      <c r="A5" s="7" t="s">
        <v>183</v>
      </c>
      <c r="B5" s="27" t="s">
        <v>41</v>
      </c>
    </row>
    <row r="6" spans="1:13" s="25" customFormat="1">
      <c r="A6" s="7"/>
      <c r="B6" s="27"/>
    </row>
    <row r="7" spans="1:13" ht="40.5" customHeight="1">
      <c r="A7" s="28" t="s">
        <v>19</v>
      </c>
      <c r="B7" s="28" t="s">
        <v>42</v>
      </c>
      <c r="C7" s="28" t="s">
        <v>250</v>
      </c>
      <c r="D7" s="28" t="s">
        <v>251</v>
      </c>
      <c r="E7" s="28" t="s">
        <v>252</v>
      </c>
      <c r="F7" s="28" t="s">
        <v>253</v>
      </c>
      <c r="G7" s="28" t="s">
        <v>254</v>
      </c>
      <c r="H7" s="28" t="s">
        <v>184</v>
      </c>
      <c r="I7" s="28" t="s">
        <v>199</v>
      </c>
      <c r="J7" s="28" t="s">
        <v>200</v>
      </c>
      <c r="K7" s="28" t="s">
        <v>201</v>
      </c>
      <c r="L7" s="28" t="s">
        <v>202</v>
      </c>
      <c r="M7" s="28" t="s">
        <v>203</v>
      </c>
    </row>
    <row r="8" spans="1:13" s="30" customFormat="1" ht="57.6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s="34" customFormat="1">
      <c r="A9" s="3" t="s">
        <v>0</v>
      </c>
      <c r="B9" s="4" t="s">
        <v>146</v>
      </c>
      <c r="C9" s="63">
        <v>6</v>
      </c>
      <c r="D9" s="63">
        <v>8</v>
      </c>
      <c r="E9" s="63">
        <v>7</v>
      </c>
      <c r="F9" s="63">
        <v>5</v>
      </c>
      <c r="G9" s="63">
        <v>3</v>
      </c>
      <c r="H9" s="64">
        <v>2.2000000000000002</v>
      </c>
      <c r="I9" s="65">
        <f>SUM(C9*H9)</f>
        <v>13.200000000000001</v>
      </c>
      <c r="J9" s="65">
        <f>SUM(D9*H9)</f>
        <v>17.600000000000001</v>
      </c>
      <c r="K9" s="65">
        <f>SUM(E9*H9)</f>
        <v>15.400000000000002</v>
      </c>
      <c r="L9" s="65">
        <f>SUM(F9*H9)</f>
        <v>11</v>
      </c>
      <c r="M9" s="65">
        <f>SUM(G9*H9)</f>
        <v>6.6000000000000005</v>
      </c>
    </row>
    <row r="10" spans="1:13" s="34" customFormat="1">
      <c r="A10" s="3" t="s">
        <v>1</v>
      </c>
      <c r="B10" s="4" t="s">
        <v>133</v>
      </c>
      <c r="C10" s="63">
        <v>19</v>
      </c>
      <c r="D10" s="63">
        <v>69</v>
      </c>
      <c r="E10" s="63">
        <v>51</v>
      </c>
      <c r="F10" s="63">
        <v>60</v>
      </c>
      <c r="G10" s="63">
        <v>37</v>
      </c>
      <c r="H10" s="64">
        <v>0.3</v>
      </c>
      <c r="I10" s="65">
        <f>SUM(C10*H10)</f>
        <v>5.7</v>
      </c>
      <c r="J10" s="65">
        <f>SUM(D10*H10)</f>
        <v>20.7</v>
      </c>
      <c r="K10" s="65">
        <f t="shared" ref="K10:K41" si="0">SUM(E10*H10)</f>
        <v>15.299999999999999</v>
      </c>
      <c r="L10" s="65">
        <f t="shared" ref="L10:L41" si="1">SUM(F10*H10)</f>
        <v>18</v>
      </c>
      <c r="M10" s="65">
        <f t="shared" ref="M10:M41" si="2">SUM(G10*H10)</f>
        <v>11.1</v>
      </c>
    </row>
    <row r="11" spans="1:13" s="34" customFormat="1">
      <c r="A11" s="3" t="s">
        <v>2</v>
      </c>
      <c r="B11" s="5" t="s">
        <v>134</v>
      </c>
      <c r="C11" s="63">
        <v>78</v>
      </c>
      <c r="D11" s="63">
        <v>1</v>
      </c>
      <c r="E11" s="63">
        <v>1</v>
      </c>
      <c r="F11" s="63">
        <v>1</v>
      </c>
      <c r="G11" s="63">
        <v>53</v>
      </c>
      <c r="H11" s="64">
        <v>0.2</v>
      </c>
      <c r="I11" s="65">
        <f>SUM(C11*H11)</f>
        <v>15.600000000000001</v>
      </c>
      <c r="J11" s="65">
        <f t="shared" ref="J11:J33" si="3">SUM(D11*H11)</f>
        <v>0.2</v>
      </c>
      <c r="K11" s="65">
        <f t="shared" si="0"/>
        <v>0.2</v>
      </c>
      <c r="L11" s="65">
        <f t="shared" si="1"/>
        <v>0.2</v>
      </c>
      <c r="M11" s="65">
        <f t="shared" si="2"/>
        <v>10.600000000000001</v>
      </c>
    </row>
    <row r="12" spans="1:13" s="34" customFormat="1">
      <c r="A12" s="3" t="s">
        <v>3</v>
      </c>
      <c r="B12" s="5" t="s">
        <v>135</v>
      </c>
      <c r="C12" s="63">
        <v>116</v>
      </c>
      <c r="D12" s="63">
        <v>1</v>
      </c>
      <c r="E12" s="63">
        <v>1</v>
      </c>
      <c r="F12" s="63">
        <v>1</v>
      </c>
      <c r="G12" s="63">
        <v>70</v>
      </c>
      <c r="H12" s="64">
        <v>0.2</v>
      </c>
      <c r="I12" s="65">
        <f t="shared" ref="I12:I38" si="4">SUM(C12*H12)</f>
        <v>23.200000000000003</v>
      </c>
      <c r="J12" s="65">
        <f t="shared" si="3"/>
        <v>0.2</v>
      </c>
      <c r="K12" s="65">
        <f t="shared" si="0"/>
        <v>0.2</v>
      </c>
      <c r="L12" s="65">
        <f t="shared" si="1"/>
        <v>0.2</v>
      </c>
      <c r="M12" s="65">
        <f t="shared" si="2"/>
        <v>14</v>
      </c>
    </row>
    <row r="13" spans="1:13" s="34" customFormat="1">
      <c r="A13" s="3" t="s">
        <v>4</v>
      </c>
      <c r="B13" s="5" t="s">
        <v>136</v>
      </c>
      <c r="C13" s="63">
        <v>7</v>
      </c>
      <c r="D13" s="63">
        <v>1</v>
      </c>
      <c r="E13" s="63">
        <v>1</v>
      </c>
      <c r="F13" s="63">
        <v>1</v>
      </c>
      <c r="G13" s="63">
        <v>1</v>
      </c>
      <c r="H13" s="64">
        <v>0.5</v>
      </c>
      <c r="I13" s="65">
        <f t="shared" si="4"/>
        <v>3.5</v>
      </c>
      <c r="J13" s="65">
        <f t="shared" si="3"/>
        <v>0.5</v>
      </c>
      <c r="K13" s="65">
        <f t="shared" si="0"/>
        <v>0.5</v>
      </c>
      <c r="L13" s="65">
        <f t="shared" si="1"/>
        <v>0.5</v>
      </c>
      <c r="M13" s="65">
        <f t="shared" si="2"/>
        <v>0.5</v>
      </c>
    </row>
    <row r="14" spans="1:13" s="34" customFormat="1">
      <c r="A14" s="3" t="s">
        <v>5</v>
      </c>
      <c r="B14" s="5" t="s">
        <v>137</v>
      </c>
      <c r="C14" s="63">
        <v>2</v>
      </c>
      <c r="D14" s="63">
        <v>1</v>
      </c>
      <c r="E14" s="63">
        <v>1</v>
      </c>
      <c r="F14" s="63">
        <v>1</v>
      </c>
      <c r="G14" s="63">
        <v>1</v>
      </c>
      <c r="H14" s="64">
        <v>1.4</v>
      </c>
      <c r="I14" s="65">
        <f t="shared" si="4"/>
        <v>2.8</v>
      </c>
      <c r="J14" s="65">
        <f t="shared" si="3"/>
        <v>1.4</v>
      </c>
      <c r="K14" s="65">
        <f t="shared" si="0"/>
        <v>1.4</v>
      </c>
      <c r="L14" s="65">
        <f t="shared" si="1"/>
        <v>1.4</v>
      </c>
      <c r="M14" s="65">
        <f t="shared" si="2"/>
        <v>1.4</v>
      </c>
    </row>
    <row r="15" spans="1:13" s="34" customFormat="1">
      <c r="A15" s="3" t="s">
        <v>6</v>
      </c>
      <c r="B15" s="6" t="s">
        <v>138</v>
      </c>
      <c r="C15" s="63">
        <v>1</v>
      </c>
      <c r="D15" s="63">
        <v>1</v>
      </c>
      <c r="E15" s="63">
        <v>1</v>
      </c>
      <c r="F15" s="63">
        <v>4</v>
      </c>
      <c r="G15" s="63">
        <v>1</v>
      </c>
      <c r="H15" s="64">
        <v>1.3</v>
      </c>
      <c r="I15" s="65">
        <f t="shared" si="4"/>
        <v>1.3</v>
      </c>
      <c r="J15" s="65">
        <f t="shared" si="3"/>
        <v>1.3</v>
      </c>
      <c r="K15" s="65">
        <f t="shared" si="0"/>
        <v>1.3</v>
      </c>
      <c r="L15" s="65">
        <f t="shared" si="1"/>
        <v>5.2</v>
      </c>
      <c r="M15" s="65">
        <f t="shared" si="2"/>
        <v>1.3</v>
      </c>
    </row>
    <row r="16" spans="1:13" s="34" customFormat="1">
      <c r="A16" s="3" t="s">
        <v>11</v>
      </c>
      <c r="B16" s="6" t="s">
        <v>139</v>
      </c>
      <c r="C16" s="63">
        <v>1</v>
      </c>
      <c r="D16" s="63">
        <v>1</v>
      </c>
      <c r="E16" s="63">
        <v>1</v>
      </c>
      <c r="F16" s="63">
        <v>1</v>
      </c>
      <c r="G16" s="63">
        <v>1</v>
      </c>
      <c r="H16" s="64">
        <v>1</v>
      </c>
      <c r="I16" s="65">
        <f t="shared" si="4"/>
        <v>1</v>
      </c>
      <c r="J16" s="65">
        <f t="shared" si="3"/>
        <v>1</v>
      </c>
      <c r="K16" s="65">
        <f t="shared" si="0"/>
        <v>1</v>
      </c>
      <c r="L16" s="65">
        <f t="shared" si="1"/>
        <v>1</v>
      </c>
      <c r="M16" s="65">
        <f t="shared" si="2"/>
        <v>1</v>
      </c>
    </row>
    <row r="17" spans="1:13" s="34" customFormat="1">
      <c r="A17" s="3" t="s">
        <v>12</v>
      </c>
      <c r="B17" s="6" t="s">
        <v>140</v>
      </c>
      <c r="C17" s="63">
        <v>1</v>
      </c>
      <c r="D17" s="63">
        <v>1</v>
      </c>
      <c r="E17" s="63">
        <v>1</v>
      </c>
      <c r="F17" s="63">
        <v>1</v>
      </c>
      <c r="G17" s="63">
        <v>1</v>
      </c>
      <c r="H17" s="64">
        <v>1.2</v>
      </c>
      <c r="I17" s="65">
        <f t="shared" si="4"/>
        <v>1.2</v>
      </c>
      <c r="J17" s="65">
        <f t="shared" si="3"/>
        <v>1.2</v>
      </c>
      <c r="K17" s="65">
        <f t="shared" si="0"/>
        <v>1.2</v>
      </c>
      <c r="L17" s="65">
        <f t="shared" si="1"/>
        <v>1.2</v>
      </c>
      <c r="M17" s="65">
        <f t="shared" si="2"/>
        <v>1.2</v>
      </c>
    </row>
    <row r="18" spans="1:13" s="34" customFormat="1">
      <c r="A18" s="3" t="s">
        <v>13</v>
      </c>
      <c r="B18" s="6" t="s">
        <v>141</v>
      </c>
      <c r="C18" s="63">
        <v>1</v>
      </c>
      <c r="D18" s="63">
        <v>2</v>
      </c>
      <c r="E18" s="63">
        <v>26</v>
      </c>
      <c r="F18" s="63">
        <v>26</v>
      </c>
      <c r="G18" s="63">
        <v>5</v>
      </c>
      <c r="H18" s="64">
        <v>0.8</v>
      </c>
      <c r="I18" s="65">
        <f t="shared" si="4"/>
        <v>0.8</v>
      </c>
      <c r="J18" s="65">
        <f t="shared" si="3"/>
        <v>1.6</v>
      </c>
      <c r="K18" s="65">
        <f t="shared" si="0"/>
        <v>20.8</v>
      </c>
      <c r="L18" s="65">
        <f t="shared" si="1"/>
        <v>20.8</v>
      </c>
      <c r="M18" s="65">
        <f t="shared" si="2"/>
        <v>4</v>
      </c>
    </row>
    <row r="19" spans="1:13" s="34" customFormat="1">
      <c r="A19" s="3" t="s">
        <v>14</v>
      </c>
      <c r="B19" s="6" t="s">
        <v>142</v>
      </c>
      <c r="C19" s="63">
        <v>1</v>
      </c>
      <c r="D19" s="63">
        <v>1</v>
      </c>
      <c r="E19" s="63">
        <v>1</v>
      </c>
      <c r="F19" s="63">
        <v>1</v>
      </c>
      <c r="G19" s="63">
        <v>1</v>
      </c>
      <c r="H19" s="64">
        <v>0.6</v>
      </c>
      <c r="I19" s="65">
        <f t="shared" si="4"/>
        <v>0.6</v>
      </c>
      <c r="J19" s="65">
        <f t="shared" si="3"/>
        <v>0.6</v>
      </c>
      <c r="K19" s="65">
        <f t="shared" si="0"/>
        <v>0.6</v>
      </c>
      <c r="L19" s="65">
        <f t="shared" si="1"/>
        <v>0.6</v>
      </c>
      <c r="M19" s="65">
        <f t="shared" si="2"/>
        <v>0.6</v>
      </c>
    </row>
    <row r="20" spans="1:13" s="34" customFormat="1">
      <c r="A20" s="3" t="s">
        <v>15</v>
      </c>
      <c r="B20" s="6" t="s">
        <v>143</v>
      </c>
      <c r="C20" s="63">
        <v>1</v>
      </c>
      <c r="D20" s="63">
        <v>2</v>
      </c>
      <c r="E20" s="63">
        <v>1</v>
      </c>
      <c r="F20" s="63">
        <v>5</v>
      </c>
      <c r="G20" s="63">
        <v>1</v>
      </c>
      <c r="H20" s="64">
        <v>0.3</v>
      </c>
      <c r="I20" s="65">
        <f t="shared" si="4"/>
        <v>0.3</v>
      </c>
      <c r="J20" s="65">
        <f t="shared" si="3"/>
        <v>0.6</v>
      </c>
      <c r="K20" s="65">
        <f t="shared" si="0"/>
        <v>0.3</v>
      </c>
      <c r="L20" s="65">
        <f t="shared" si="1"/>
        <v>1.5</v>
      </c>
      <c r="M20" s="65">
        <f t="shared" si="2"/>
        <v>0.3</v>
      </c>
    </row>
    <row r="21" spans="1:13" s="34" customFormat="1">
      <c r="A21" s="3" t="s">
        <v>18</v>
      </c>
      <c r="B21" s="6" t="s">
        <v>144</v>
      </c>
      <c r="C21" s="63">
        <v>1</v>
      </c>
      <c r="D21" s="63">
        <v>4</v>
      </c>
      <c r="E21" s="63">
        <v>1</v>
      </c>
      <c r="F21" s="63">
        <v>4</v>
      </c>
      <c r="G21" s="63">
        <v>1</v>
      </c>
      <c r="H21" s="64">
        <v>0.4</v>
      </c>
      <c r="I21" s="65">
        <f t="shared" si="4"/>
        <v>0.4</v>
      </c>
      <c r="J21" s="65">
        <f t="shared" si="3"/>
        <v>1.6</v>
      </c>
      <c r="K21" s="65">
        <f t="shared" si="0"/>
        <v>0.4</v>
      </c>
      <c r="L21" s="65">
        <f t="shared" si="1"/>
        <v>1.6</v>
      </c>
      <c r="M21" s="65">
        <f t="shared" si="2"/>
        <v>0.4</v>
      </c>
    </row>
    <row r="22" spans="1:13" s="34" customFormat="1">
      <c r="A22" s="3" t="s">
        <v>71</v>
      </c>
      <c r="B22" s="6" t="s">
        <v>145</v>
      </c>
      <c r="C22" s="63">
        <v>1</v>
      </c>
      <c r="D22" s="63">
        <v>8</v>
      </c>
      <c r="E22" s="63">
        <v>1</v>
      </c>
      <c r="F22" s="63">
        <v>3</v>
      </c>
      <c r="G22" s="63">
        <v>1</v>
      </c>
      <c r="H22" s="64">
        <v>0.3</v>
      </c>
      <c r="I22" s="65">
        <f t="shared" si="4"/>
        <v>0.3</v>
      </c>
      <c r="J22" s="65">
        <f t="shared" si="3"/>
        <v>2.4</v>
      </c>
      <c r="K22" s="65">
        <f t="shared" si="0"/>
        <v>0.3</v>
      </c>
      <c r="L22" s="65">
        <f t="shared" si="1"/>
        <v>0.89999999999999991</v>
      </c>
      <c r="M22" s="65">
        <f t="shared" si="2"/>
        <v>0.3</v>
      </c>
    </row>
    <row r="23" spans="1:13" s="34" customFormat="1">
      <c r="A23" s="3" t="s">
        <v>72</v>
      </c>
      <c r="B23" s="6" t="s">
        <v>147</v>
      </c>
      <c r="C23" s="63">
        <v>1</v>
      </c>
      <c r="D23" s="63">
        <v>1</v>
      </c>
      <c r="E23" s="63">
        <v>1</v>
      </c>
      <c r="F23" s="63">
        <v>4</v>
      </c>
      <c r="G23" s="63">
        <v>1</v>
      </c>
      <c r="H23" s="64">
        <v>0.3</v>
      </c>
      <c r="I23" s="65">
        <f t="shared" si="4"/>
        <v>0.3</v>
      </c>
      <c r="J23" s="65">
        <f t="shared" si="3"/>
        <v>0.3</v>
      </c>
      <c r="K23" s="65">
        <f t="shared" si="0"/>
        <v>0.3</v>
      </c>
      <c r="L23" s="65">
        <f t="shared" si="1"/>
        <v>1.2</v>
      </c>
      <c r="M23" s="65">
        <f t="shared" si="2"/>
        <v>0.3</v>
      </c>
    </row>
    <row r="24" spans="1:13" s="34" customFormat="1">
      <c r="A24" s="3" t="s">
        <v>73</v>
      </c>
      <c r="B24" s="6" t="s">
        <v>148</v>
      </c>
      <c r="C24" s="63">
        <v>1</v>
      </c>
      <c r="D24" s="63">
        <v>1</v>
      </c>
      <c r="E24" s="63">
        <v>9</v>
      </c>
      <c r="F24" s="63">
        <v>3</v>
      </c>
      <c r="G24" s="63">
        <v>1</v>
      </c>
      <c r="H24" s="64">
        <v>0.7</v>
      </c>
      <c r="I24" s="65">
        <f t="shared" si="4"/>
        <v>0.7</v>
      </c>
      <c r="J24" s="65">
        <f t="shared" si="3"/>
        <v>0.7</v>
      </c>
      <c r="K24" s="65">
        <f t="shared" si="0"/>
        <v>6.3</v>
      </c>
      <c r="L24" s="65">
        <f t="shared" si="1"/>
        <v>2.0999999999999996</v>
      </c>
      <c r="M24" s="65">
        <f t="shared" si="2"/>
        <v>0.7</v>
      </c>
    </row>
    <row r="25" spans="1:13" s="34" customFormat="1">
      <c r="A25" s="3" t="s">
        <v>74</v>
      </c>
      <c r="B25" s="6" t="s">
        <v>149</v>
      </c>
      <c r="C25" s="63">
        <v>1</v>
      </c>
      <c r="D25" s="63">
        <v>1</v>
      </c>
      <c r="E25" s="63">
        <v>1</v>
      </c>
      <c r="F25" s="63">
        <v>2</v>
      </c>
      <c r="G25" s="63">
        <v>1</v>
      </c>
      <c r="H25" s="64">
        <v>1</v>
      </c>
      <c r="I25" s="65">
        <f t="shared" si="4"/>
        <v>1</v>
      </c>
      <c r="J25" s="65">
        <f t="shared" si="3"/>
        <v>1</v>
      </c>
      <c r="K25" s="65">
        <f t="shared" si="0"/>
        <v>1</v>
      </c>
      <c r="L25" s="65">
        <f t="shared" si="1"/>
        <v>2</v>
      </c>
      <c r="M25" s="65">
        <f t="shared" si="2"/>
        <v>1</v>
      </c>
    </row>
    <row r="26" spans="1:13" s="34" customFormat="1">
      <c r="A26" s="3" t="s">
        <v>204</v>
      </c>
      <c r="B26" s="6" t="s">
        <v>150</v>
      </c>
      <c r="C26" s="63">
        <v>1</v>
      </c>
      <c r="D26" s="63">
        <v>1</v>
      </c>
      <c r="E26" s="63">
        <v>1</v>
      </c>
      <c r="F26" s="63">
        <v>16</v>
      </c>
      <c r="G26" s="63">
        <v>1</v>
      </c>
      <c r="H26" s="64">
        <v>0.2</v>
      </c>
      <c r="I26" s="65">
        <f t="shared" si="4"/>
        <v>0.2</v>
      </c>
      <c r="J26" s="65">
        <f t="shared" si="3"/>
        <v>0.2</v>
      </c>
      <c r="K26" s="65">
        <f t="shared" si="0"/>
        <v>0.2</v>
      </c>
      <c r="L26" s="65">
        <f t="shared" si="1"/>
        <v>3.2</v>
      </c>
      <c r="M26" s="65">
        <f t="shared" si="2"/>
        <v>0.2</v>
      </c>
    </row>
    <row r="27" spans="1:13" s="34" customFormat="1">
      <c r="A27" s="3" t="s">
        <v>205</v>
      </c>
      <c r="B27" s="6" t="s">
        <v>151</v>
      </c>
      <c r="C27" s="63">
        <v>1</v>
      </c>
      <c r="D27" s="63">
        <v>1</v>
      </c>
      <c r="E27" s="63">
        <v>1</v>
      </c>
      <c r="F27" s="63">
        <v>1</v>
      </c>
      <c r="G27" s="63">
        <v>1</v>
      </c>
      <c r="H27" s="64">
        <v>0.5</v>
      </c>
      <c r="I27" s="65">
        <f t="shared" si="4"/>
        <v>0.5</v>
      </c>
      <c r="J27" s="65">
        <f t="shared" si="3"/>
        <v>0.5</v>
      </c>
      <c r="K27" s="65">
        <f t="shared" si="0"/>
        <v>0.5</v>
      </c>
      <c r="L27" s="65">
        <f t="shared" si="1"/>
        <v>0.5</v>
      </c>
      <c r="M27" s="65">
        <f t="shared" si="2"/>
        <v>0.5</v>
      </c>
    </row>
    <row r="28" spans="1:13" s="34" customFormat="1">
      <c r="A28" s="3" t="s">
        <v>206</v>
      </c>
      <c r="B28" s="6" t="s">
        <v>152</v>
      </c>
      <c r="C28" s="63">
        <v>1</v>
      </c>
      <c r="D28" s="63">
        <v>1</v>
      </c>
      <c r="E28" s="63">
        <v>1</v>
      </c>
      <c r="F28" s="63">
        <v>2</v>
      </c>
      <c r="G28" s="63">
        <v>1</v>
      </c>
      <c r="H28" s="64">
        <v>0.5</v>
      </c>
      <c r="I28" s="65">
        <f t="shared" si="4"/>
        <v>0.5</v>
      </c>
      <c r="J28" s="65">
        <f t="shared" si="3"/>
        <v>0.5</v>
      </c>
      <c r="K28" s="65">
        <f t="shared" si="0"/>
        <v>0.5</v>
      </c>
      <c r="L28" s="65">
        <f t="shared" si="1"/>
        <v>1</v>
      </c>
      <c r="M28" s="65">
        <f t="shared" si="2"/>
        <v>0.5</v>
      </c>
    </row>
    <row r="29" spans="1:13" s="34" customFormat="1">
      <c r="A29" s="3" t="s">
        <v>207</v>
      </c>
      <c r="B29" s="6" t="s">
        <v>153</v>
      </c>
      <c r="C29" s="63">
        <v>1</v>
      </c>
      <c r="D29" s="63">
        <v>1</v>
      </c>
      <c r="E29" s="63">
        <v>1</v>
      </c>
      <c r="F29" s="63">
        <v>1</v>
      </c>
      <c r="G29" s="63">
        <v>1</v>
      </c>
      <c r="H29" s="64">
        <v>0.6</v>
      </c>
      <c r="I29" s="65">
        <f t="shared" si="4"/>
        <v>0.6</v>
      </c>
      <c r="J29" s="65">
        <f t="shared" si="3"/>
        <v>0.6</v>
      </c>
      <c r="K29" s="65">
        <f t="shared" si="0"/>
        <v>0.6</v>
      </c>
      <c r="L29" s="65">
        <f t="shared" si="1"/>
        <v>0.6</v>
      </c>
      <c r="M29" s="65">
        <f t="shared" si="2"/>
        <v>0.6</v>
      </c>
    </row>
    <row r="30" spans="1:13" s="34" customFormat="1">
      <c r="A30" s="3" t="s">
        <v>208</v>
      </c>
      <c r="B30" s="6" t="s">
        <v>154</v>
      </c>
      <c r="C30" s="63">
        <v>1</v>
      </c>
      <c r="D30" s="63">
        <v>1</v>
      </c>
      <c r="E30" s="63">
        <v>1</v>
      </c>
      <c r="F30" s="63">
        <v>1</v>
      </c>
      <c r="G30" s="63">
        <v>1</v>
      </c>
      <c r="H30" s="64">
        <v>0.4</v>
      </c>
      <c r="I30" s="65">
        <f t="shared" si="4"/>
        <v>0.4</v>
      </c>
      <c r="J30" s="65">
        <f t="shared" si="3"/>
        <v>0.4</v>
      </c>
      <c r="K30" s="65">
        <f t="shared" si="0"/>
        <v>0.4</v>
      </c>
      <c r="L30" s="65">
        <f t="shared" si="1"/>
        <v>0.4</v>
      </c>
      <c r="M30" s="65">
        <f t="shared" si="2"/>
        <v>0.4</v>
      </c>
    </row>
    <row r="31" spans="1:13" s="34" customFormat="1">
      <c r="A31" s="3" t="s">
        <v>209</v>
      </c>
      <c r="B31" s="6" t="s">
        <v>157</v>
      </c>
      <c r="C31" s="63">
        <v>1</v>
      </c>
      <c r="D31" s="63">
        <v>1</v>
      </c>
      <c r="E31" s="63">
        <v>1</v>
      </c>
      <c r="F31" s="63">
        <v>1</v>
      </c>
      <c r="G31" s="63">
        <v>1</v>
      </c>
      <c r="H31" s="64">
        <v>0.4</v>
      </c>
      <c r="I31" s="65">
        <f t="shared" si="4"/>
        <v>0.4</v>
      </c>
      <c r="J31" s="65">
        <f t="shared" si="3"/>
        <v>0.4</v>
      </c>
      <c r="K31" s="65">
        <f t="shared" si="0"/>
        <v>0.4</v>
      </c>
      <c r="L31" s="65">
        <f t="shared" si="1"/>
        <v>0.4</v>
      </c>
      <c r="M31" s="65">
        <f t="shared" si="2"/>
        <v>0.4</v>
      </c>
    </row>
    <row r="32" spans="1:13" s="34" customFormat="1">
      <c r="A32" s="3" t="s">
        <v>210</v>
      </c>
      <c r="B32" s="6" t="s">
        <v>155</v>
      </c>
      <c r="C32" s="63">
        <v>1</v>
      </c>
      <c r="D32" s="63">
        <v>1</v>
      </c>
      <c r="E32" s="63">
        <v>7</v>
      </c>
      <c r="F32" s="63">
        <v>1</v>
      </c>
      <c r="G32" s="63">
        <v>1</v>
      </c>
      <c r="H32" s="64">
        <v>1.4</v>
      </c>
      <c r="I32" s="65">
        <f t="shared" si="4"/>
        <v>1.4</v>
      </c>
      <c r="J32" s="65">
        <f t="shared" si="3"/>
        <v>1.4</v>
      </c>
      <c r="K32" s="65">
        <f t="shared" si="0"/>
        <v>9.7999999999999989</v>
      </c>
      <c r="L32" s="65">
        <f t="shared" si="1"/>
        <v>1.4</v>
      </c>
      <c r="M32" s="65">
        <f t="shared" si="2"/>
        <v>1.4</v>
      </c>
    </row>
    <row r="33" spans="1:13" s="34" customFormat="1">
      <c r="A33" s="3" t="s">
        <v>211</v>
      </c>
      <c r="B33" s="6" t="s">
        <v>156</v>
      </c>
      <c r="C33" s="63">
        <v>1</v>
      </c>
      <c r="D33" s="63">
        <v>6</v>
      </c>
      <c r="E33" s="63">
        <v>21</v>
      </c>
      <c r="F33" s="63">
        <v>6</v>
      </c>
      <c r="G33" s="63">
        <v>1</v>
      </c>
      <c r="H33" s="64">
        <v>0.7</v>
      </c>
      <c r="I33" s="65">
        <f t="shared" si="4"/>
        <v>0.7</v>
      </c>
      <c r="J33" s="65">
        <f t="shared" si="3"/>
        <v>4.1999999999999993</v>
      </c>
      <c r="K33" s="65">
        <f t="shared" si="0"/>
        <v>14.7</v>
      </c>
      <c r="L33" s="65">
        <f t="shared" si="1"/>
        <v>4.1999999999999993</v>
      </c>
      <c r="M33" s="65">
        <f t="shared" si="2"/>
        <v>0.7</v>
      </c>
    </row>
    <row r="34" spans="1:13" s="34" customFormat="1">
      <c r="A34" s="3" t="s">
        <v>212</v>
      </c>
      <c r="B34" s="2" t="s">
        <v>177</v>
      </c>
      <c r="C34" s="63">
        <v>1</v>
      </c>
      <c r="D34" s="66">
        <v>8</v>
      </c>
      <c r="E34" s="63">
        <v>1</v>
      </c>
      <c r="F34" s="63">
        <v>1</v>
      </c>
      <c r="G34" s="63">
        <v>1</v>
      </c>
      <c r="H34" s="64">
        <v>0.8</v>
      </c>
      <c r="I34" s="65">
        <f t="shared" si="4"/>
        <v>0.8</v>
      </c>
      <c r="J34" s="65">
        <f>SUM(D34*H34)</f>
        <v>6.4</v>
      </c>
      <c r="K34" s="65">
        <f t="shared" si="0"/>
        <v>0.8</v>
      </c>
      <c r="L34" s="65">
        <f t="shared" si="1"/>
        <v>0.8</v>
      </c>
      <c r="M34" s="65">
        <f t="shared" si="2"/>
        <v>0.8</v>
      </c>
    </row>
    <row r="35" spans="1:13" s="34" customFormat="1">
      <c r="A35" s="3" t="s">
        <v>213</v>
      </c>
      <c r="B35" s="1" t="s">
        <v>158</v>
      </c>
      <c r="C35" s="63">
        <v>1</v>
      </c>
      <c r="D35" s="66">
        <v>1</v>
      </c>
      <c r="E35" s="63">
        <v>1</v>
      </c>
      <c r="F35" s="63">
        <v>1</v>
      </c>
      <c r="G35" s="63">
        <v>1</v>
      </c>
      <c r="H35" s="64">
        <v>0.6</v>
      </c>
      <c r="I35" s="65">
        <f t="shared" si="4"/>
        <v>0.6</v>
      </c>
      <c r="J35" s="65">
        <f t="shared" ref="J35:J38" si="5">SUM(D35*H35)</f>
        <v>0.6</v>
      </c>
      <c r="K35" s="65">
        <f t="shared" si="0"/>
        <v>0.6</v>
      </c>
      <c r="L35" s="65">
        <f t="shared" si="1"/>
        <v>0.6</v>
      </c>
      <c r="M35" s="65">
        <f t="shared" si="2"/>
        <v>0.6</v>
      </c>
    </row>
    <row r="36" spans="1:13" s="34" customFormat="1">
      <c r="A36" s="3" t="s">
        <v>232</v>
      </c>
      <c r="B36" s="1" t="s">
        <v>159</v>
      </c>
      <c r="C36" s="63">
        <v>1</v>
      </c>
      <c r="D36" s="66">
        <v>1</v>
      </c>
      <c r="E36" s="63">
        <v>1</v>
      </c>
      <c r="F36" s="63">
        <v>1</v>
      </c>
      <c r="G36" s="63">
        <v>1</v>
      </c>
      <c r="H36" s="64">
        <v>0.6</v>
      </c>
      <c r="I36" s="65">
        <f t="shared" si="4"/>
        <v>0.6</v>
      </c>
      <c r="J36" s="65">
        <f t="shared" si="5"/>
        <v>0.6</v>
      </c>
      <c r="K36" s="65">
        <f t="shared" si="0"/>
        <v>0.6</v>
      </c>
      <c r="L36" s="65">
        <f t="shared" si="1"/>
        <v>0.6</v>
      </c>
      <c r="M36" s="65">
        <f t="shared" si="2"/>
        <v>0.6</v>
      </c>
    </row>
    <row r="37" spans="1:13" s="34" customFormat="1">
      <c r="A37" s="3" t="s">
        <v>233</v>
      </c>
      <c r="B37" s="1" t="s">
        <v>160</v>
      </c>
      <c r="C37" s="63">
        <v>1</v>
      </c>
      <c r="D37" s="66">
        <v>1</v>
      </c>
      <c r="E37" s="63">
        <v>1</v>
      </c>
      <c r="F37" s="63">
        <v>1</v>
      </c>
      <c r="G37" s="63">
        <v>1</v>
      </c>
      <c r="H37" s="64">
        <v>0.6</v>
      </c>
      <c r="I37" s="65">
        <f t="shared" si="4"/>
        <v>0.6</v>
      </c>
      <c r="J37" s="65">
        <f t="shared" si="5"/>
        <v>0.6</v>
      </c>
      <c r="K37" s="65">
        <f>SUM(E37*H37)</f>
        <v>0.6</v>
      </c>
      <c r="L37" s="65">
        <f t="shared" si="1"/>
        <v>0.6</v>
      </c>
      <c r="M37" s="65">
        <f t="shared" si="2"/>
        <v>0.6</v>
      </c>
    </row>
    <row r="38" spans="1:13" s="34" customFormat="1">
      <c r="A38" s="3" t="s">
        <v>234</v>
      </c>
      <c r="B38" s="1" t="s">
        <v>161</v>
      </c>
      <c r="C38" s="63">
        <v>1</v>
      </c>
      <c r="D38" s="66">
        <v>1</v>
      </c>
      <c r="E38" s="63">
        <v>1</v>
      </c>
      <c r="F38" s="63">
        <v>1</v>
      </c>
      <c r="G38" s="63">
        <v>1</v>
      </c>
      <c r="H38" s="64">
        <v>0.8</v>
      </c>
      <c r="I38" s="65">
        <f t="shared" si="4"/>
        <v>0.8</v>
      </c>
      <c r="J38" s="65">
        <f t="shared" si="5"/>
        <v>0.8</v>
      </c>
      <c r="K38" s="65">
        <f t="shared" si="0"/>
        <v>0.8</v>
      </c>
      <c r="L38" s="65">
        <f t="shared" si="1"/>
        <v>0.8</v>
      </c>
      <c r="M38" s="65">
        <f t="shared" si="2"/>
        <v>0.8</v>
      </c>
    </row>
    <row r="39" spans="1:13" s="34" customFormat="1">
      <c r="A39" s="3" t="s">
        <v>235</v>
      </c>
      <c r="B39" s="1" t="s">
        <v>162</v>
      </c>
      <c r="C39" s="63">
        <v>1</v>
      </c>
      <c r="D39" s="66">
        <v>1</v>
      </c>
      <c r="E39" s="63">
        <v>1</v>
      </c>
      <c r="F39" s="63">
        <v>1</v>
      </c>
      <c r="G39" s="63">
        <v>1</v>
      </c>
      <c r="H39" s="67">
        <v>0.4</v>
      </c>
      <c r="I39" s="65">
        <f>SUM(C39*H39)</f>
        <v>0.4</v>
      </c>
      <c r="J39" s="65">
        <f>SUM(D39*H39)</f>
        <v>0.4</v>
      </c>
      <c r="K39" s="65">
        <f t="shared" si="0"/>
        <v>0.4</v>
      </c>
      <c r="L39" s="65">
        <f t="shared" si="1"/>
        <v>0.4</v>
      </c>
      <c r="M39" s="65">
        <f t="shared" si="2"/>
        <v>0.4</v>
      </c>
    </row>
    <row r="40" spans="1:13" s="34" customFormat="1">
      <c r="A40" s="3" t="s">
        <v>236</v>
      </c>
      <c r="B40" s="1" t="s">
        <v>229</v>
      </c>
      <c r="C40" s="63">
        <v>1</v>
      </c>
      <c r="D40" s="63">
        <v>1</v>
      </c>
      <c r="E40" s="63">
        <v>1</v>
      </c>
      <c r="F40" s="63">
        <v>1</v>
      </c>
      <c r="G40" s="63">
        <v>1</v>
      </c>
      <c r="H40" s="67">
        <v>0.2</v>
      </c>
      <c r="I40" s="65">
        <f>SUM(C40*H40)</f>
        <v>0.2</v>
      </c>
      <c r="J40" s="65">
        <f t="shared" ref="J40:J41" si="6">SUM(D40*H40)</f>
        <v>0.2</v>
      </c>
      <c r="K40" s="65">
        <f t="shared" si="0"/>
        <v>0.2</v>
      </c>
      <c r="L40" s="65">
        <f t="shared" si="1"/>
        <v>0.2</v>
      </c>
      <c r="M40" s="65">
        <f t="shared" si="2"/>
        <v>0.2</v>
      </c>
    </row>
    <row r="41" spans="1:13" s="34" customFormat="1" ht="15.75" thickBot="1">
      <c r="A41" s="3" t="s">
        <v>237</v>
      </c>
      <c r="B41" s="1" t="s">
        <v>230</v>
      </c>
      <c r="C41" s="63">
        <v>1</v>
      </c>
      <c r="D41" s="63">
        <v>1</v>
      </c>
      <c r="E41" s="63">
        <v>1</v>
      </c>
      <c r="F41" s="63">
        <v>1</v>
      </c>
      <c r="G41" s="63">
        <v>1</v>
      </c>
      <c r="H41" s="67">
        <v>0.2</v>
      </c>
      <c r="I41" s="68">
        <f t="shared" ref="I41" si="7">SUM(C41*H41)</f>
        <v>0.2</v>
      </c>
      <c r="J41" s="68">
        <f t="shared" si="6"/>
        <v>0.2</v>
      </c>
      <c r="K41" s="68">
        <f t="shared" si="0"/>
        <v>0.2</v>
      </c>
      <c r="L41" s="68">
        <f t="shared" si="1"/>
        <v>0.2</v>
      </c>
      <c r="M41" s="68">
        <f t="shared" si="2"/>
        <v>0.2</v>
      </c>
    </row>
    <row r="42" spans="1:13" s="34" customFormat="1" ht="15.75" thickBot="1">
      <c r="A42" s="69" t="s">
        <v>9</v>
      </c>
      <c r="B42" s="70"/>
      <c r="C42" s="71">
        <f t="shared" ref="C42:M42" si="8">SUM(C9:C41)</f>
        <v>255</v>
      </c>
      <c r="D42" s="71">
        <f t="shared" si="8"/>
        <v>132</v>
      </c>
      <c r="E42" s="71">
        <f t="shared" si="8"/>
        <v>148</v>
      </c>
      <c r="F42" s="71">
        <f t="shared" si="8"/>
        <v>160</v>
      </c>
      <c r="G42" s="71">
        <f t="shared" si="8"/>
        <v>196</v>
      </c>
      <c r="H42" s="72">
        <f t="shared" si="8"/>
        <v>21.600000000000005</v>
      </c>
      <c r="I42" s="73">
        <f t="shared" si="8"/>
        <v>80.8</v>
      </c>
      <c r="J42" s="74">
        <f t="shared" si="8"/>
        <v>70.900000000000006</v>
      </c>
      <c r="K42" s="74">
        <f t="shared" si="8"/>
        <v>97.799999999999983</v>
      </c>
      <c r="L42" s="74">
        <f t="shared" si="8"/>
        <v>85.300000000000011</v>
      </c>
      <c r="M42" s="74">
        <f t="shared" si="8"/>
        <v>64.199999999999989</v>
      </c>
    </row>
    <row r="43" spans="1:13" s="34" customFormat="1">
      <c r="A43" s="29" t="s">
        <v>7</v>
      </c>
      <c r="B43" s="41" t="s">
        <v>231</v>
      </c>
      <c r="C43" s="75"/>
      <c r="D43" s="75"/>
      <c r="E43" s="75"/>
      <c r="F43" s="25"/>
      <c r="G43" s="25"/>
      <c r="H43" s="25"/>
      <c r="I43" s="25"/>
      <c r="J43" s="25"/>
      <c r="K43" s="25"/>
      <c r="L43" s="25"/>
      <c r="M43" s="25"/>
    </row>
    <row r="44" spans="1:13" s="25" customFormat="1">
      <c r="A44" s="75"/>
      <c r="B44" s="76"/>
      <c r="C44" s="75"/>
      <c r="D44" s="75"/>
      <c r="E44" s="75"/>
      <c r="F44" s="75"/>
      <c r="G44" s="75"/>
      <c r="H44" s="75"/>
    </row>
    <row r="45" spans="1:13">
      <c r="A45" s="43" t="s">
        <v>16</v>
      </c>
      <c r="B45" s="77"/>
    </row>
    <row r="46" spans="1:13" s="44" customFormat="1">
      <c r="A46" s="44" t="s">
        <v>245</v>
      </c>
    </row>
    <row r="47" spans="1:13" s="44" customFormat="1"/>
    <row r="48" spans="1:13" s="44" customFormat="1" ht="15.75" thickBot="1"/>
    <row r="49" spans="1:6" s="44" customFormat="1" ht="15.75" thickBot="1">
      <c r="B49" s="78" t="s">
        <v>171</v>
      </c>
      <c r="C49" s="78"/>
      <c r="D49" s="79"/>
      <c r="E49" s="80">
        <v>0</v>
      </c>
      <c r="F49" s="81"/>
    </row>
    <row r="50" spans="1:6" s="44" customFormat="1"/>
    <row r="51" spans="1:6" s="44" customFormat="1" ht="2.1" customHeight="1"/>
    <row r="52" spans="1:6" s="44" customFormat="1" ht="67.5" customHeight="1" thickBot="1">
      <c r="B52" s="82"/>
      <c r="C52" s="83"/>
      <c r="D52" s="83"/>
      <c r="E52" s="84" t="s">
        <v>176</v>
      </c>
      <c r="F52" s="85"/>
    </row>
    <row r="53" spans="1:6" ht="41.25" customHeight="1" thickBot="1">
      <c r="A53" s="44"/>
      <c r="B53" s="86" t="s">
        <v>172</v>
      </c>
      <c r="C53" s="87" t="s">
        <v>23</v>
      </c>
      <c r="D53" s="88"/>
      <c r="E53" s="89">
        <v>0</v>
      </c>
      <c r="F53" s="90"/>
    </row>
    <row r="54" spans="1:6" ht="41.25" customHeight="1" thickBot="1">
      <c r="B54" s="86" t="s">
        <v>172</v>
      </c>
      <c r="C54" s="87" t="s">
        <v>22</v>
      </c>
      <c r="D54" s="88"/>
      <c r="E54" s="89">
        <v>0</v>
      </c>
      <c r="F54" s="90"/>
    </row>
    <row r="55" spans="1:6" ht="41.25" customHeight="1" thickBot="1">
      <c r="A55" s="34"/>
      <c r="B55" s="86" t="s">
        <v>172</v>
      </c>
      <c r="C55" s="87" t="s">
        <v>24</v>
      </c>
      <c r="D55" s="88"/>
      <c r="E55" s="89">
        <v>0</v>
      </c>
      <c r="F55" s="90"/>
    </row>
    <row r="56" spans="1:6" ht="41.25" customHeight="1" thickBot="1">
      <c r="B56" s="86" t="s">
        <v>172</v>
      </c>
      <c r="C56" s="87" t="s">
        <v>25</v>
      </c>
      <c r="D56" s="88"/>
      <c r="E56" s="89">
        <v>0</v>
      </c>
      <c r="F56" s="90"/>
    </row>
    <row r="57" spans="1:6" ht="41.25" customHeight="1" thickBot="1">
      <c r="B57" s="86" t="s">
        <v>172</v>
      </c>
      <c r="C57" s="87" t="s">
        <v>26</v>
      </c>
      <c r="D57" s="88"/>
      <c r="E57" s="89">
        <v>0</v>
      </c>
      <c r="F57" s="90"/>
    </row>
    <row r="58" spans="1:6">
      <c r="B58" s="91"/>
    </row>
  </sheetData>
  <mergeCells count="29">
    <mergeCell ref="L7:L8"/>
    <mergeCell ref="M7:M8"/>
    <mergeCell ref="H7:H8"/>
    <mergeCell ref="B49:D49"/>
    <mergeCell ref="E49:F49"/>
    <mergeCell ref="I7:I8"/>
    <mergeCell ref="F7:F8"/>
    <mergeCell ref="G7:G8"/>
    <mergeCell ref="C7:C8"/>
    <mergeCell ref="D7:D8"/>
    <mergeCell ref="E7:E8"/>
    <mergeCell ref="J7:J8"/>
    <mergeCell ref="K7:K8"/>
    <mergeCell ref="A1:D1"/>
    <mergeCell ref="A2:D2"/>
    <mergeCell ref="C57:D57"/>
    <mergeCell ref="E52:F52"/>
    <mergeCell ref="E53:F53"/>
    <mergeCell ref="E54:F54"/>
    <mergeCell ref="E55:F55"/>
    <mergeCell ref="E56:F56"/>
    <mergeCell ref="E57:F57"/>
    <mergeCell ref="C52:D52"/>
    <mergeCell ref="C53:D53"/>
    <mergeCell ref="C54:D54"/>
    <mergeCell ref="C55:D55"/>
    <mergeCell ref="C56:D56"/>
    <mergeCell ref="A7:A8"/>
    <mergeCell ref="B7:B8"/>
  </mergeCells>
  <pageMargins left="0.25" right="0.25" top="0.75" bottom="0.75" header="0.3" footer="0.3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H114"/>
  <sheetViews>
    <sheetView zoomScale="80" zoomScaleNormal="80" workbookViewId="0">
      <selection activeCell="M14" sqref="M14"/>
    </sheetView>
  </sheetViews>
  <sheetFormatPr defaultColWidth="9.140625" defaultRowHeight="15"/>
  <cols>
    <col min="1" max="1" width="13.28515625" style="29" customWidth="1"/>
    <col min="2" max="2" width="53.42578125" style="34" customWidth="1"/>
    <col min="3" max="3" width="13" style="29" customWidth="1"/>
    <col min="4" max="4" width="17" style="29" customWidth="1"/>
    <col min="5" max="5" width="19" style="29" customWidth="1"/>
    <col min="6" max="6" width="14.7109375" style="29" customWidth="1"/>
    <col min="7" max="7" width="19.28515625" style="29" customWidth="1"/>
    <col min="8" max="8" width="31" style="29" bestFit="1" customWidth="1"/>
    <col min="9" max="16384" width="9.140625" style="29"/>
  </cols>
  <sheetData>
    <row r="1" spans="1:8" s="25" customFormat="1">
      <c r="A1" s="10" t="s">
        <v>240</v>
      </c>
      <c r="B1" s="10"/>
      <c r="C1" s="10"/>
      <c r="D1" s="10"/>
      <c r="H1" s="26"/>
    </row>
    <row r="2" spans="1:8" s="25" customFormat="1" ht="20.45" customHeight="1">
      <c r="A2" s="10" t="s">
        <v>20</v>
      </c>
      <c r="B2" s="10"/>
      <c r="C2" s="10"/>
      <c r="D2" s="10"/>
      <c r="H2" s="26"/>
    </row>
    <row r="3" spans="1:8" s="25" customFormat="1">
      <c r="A3" s="8"/>
      <c r="B3" s="26"/>
      <c r="H3" s="26"/>
    </row>
    <row r="4" spans="1:8" s="25" customFormat="1">
      <c r="B4" s="26"/>
      <c r="H4" s="26"/>
    </row>
    <row r="5" spans="1:8" s="25" customFormat="1">
      <c r="A5" s="7" t="s">
        <v>185</v>
      </c>
      <c r="B5" s="27" t="s">
        <v>44</v>
      </c>
      <c r="H5" s="26"/>
    </row>
    <row r="6" spans="1:8" s="25" customFormat="1">
      <c r="A6" s="7"/>
      <c r="B6" s="27"/>
      <c r="H6" s="26"/>
    </row>
    <row r="7" spans="1:8" s="25" customFormat="1" ht="18.75">
      <c r="A7" s="92" t="s">
        <v>165</v>
      </c>
      <c r="B7" s="27"/>
      <c r="H7" s="26"/>
    </row>
    <row r="8" spans="1:8" ht="34.5" customHeight="1">
      <c r="A8" s="28" t="s">
        <v>47</v>
      </c>
      <c r="B8" s="28" t="s">
        <v>48</v>
      </c>
      <c r="C8" s="28" t="s">
        <v>45</v>
      </c>
      <c r="D8" s="28" t="s">
        <v>50</v>
      </c>
      <c r="E8" s="28" t="s">
        <v>186</v>
      </c>
      <c r="F8" s="47" t="s">
        <v>79</v>
      </c>
      <c r="G8" s="28" t="s">
        <v>10</v>
      </c>
      <c r="H8" s="28" t="s">
        <v>46</v>
      </c>
    </row>
    <row r="9" spans="1:8" s="30" customFormat="1" ht="34.5" customHeight="1">
      <c r="A9" s="28"/>
      <c r="B9" s="28"/>
      <c r="C9" s="28"/>
      <c r="D9" s="28"/>
      <c r="E9" s="28"/>
      <c r="F9" s="49"/>
      <c r="G9" s="28"/>
      <c r="H9" s="28"/>
    </row>
    <row r="10" spans="1:8" s="34" customFormat="1">
      <c r="A10" s="3" t="s">
        <v>0</v>
      </c>
      <c r="B10" s="93"/>
      <c r="C10" s="94"/>
      <c r="D10" s="95">
        <v>0</v>
      </c>
      <c r="E10" s="96">
        <f>C10*D10</f>
        <v>0</v>
      </c>
      <c r="F10" s="96">
        <f>E10*0.21</f>
        <v>0</v>
      </c>
      <c r="G10" s="96">
        <f>F10+E10</f>
        <v>0</v>
      </c>
      <c r="H10" s="97"/>
    </row>
    <row r="11" spans="1:8" s="34" customFormat="1">
      <c r="A11" s="3" t="s">
        <v>1</v>
      </c>
      <c r="B11" s="98"/>
      <c r="C11" s="99"/>
      <c r="D11" s="100">
        <v>0</v>
      </c>
      <c r="E11" s="96">
        <f t="shared" ref="E11:E19" si="0">C11*D11</f>
        <v>0</v>
      </c>
      <c r="F11" s="96">
        <f t="shared" ref="F11:F19" si="1">E11*0.21</f>
        <v>0</v>
      </c>
      <c r="G11" s="96">
        <f t="shared" ref="G11:G19" si="2">F11+E11</f>
        <v>0</v>
      </c>
      <c r="H11" s="57"/>
    </row>
    <row r="12" spans="1:8" s="34" customFormat="1">
      <c r="A12" s="3" t="s">
        <v>2</v>
      </c>
      <c r="B12" s="98"/>
      <c r="C12" s="99"/>
      <c r="D12" s="100">
        <v>0</v>
      </c>
      <c r="E12" s="96">
        <f t="shared" si="0"/>
        <v>0</v>
      </c>
      <c r="F12" s="96">
        <f t="shared" si="1"/>
        <v>0</v>
      </c>
      <c r="G12" s="96">
        <f t="shared" si="2"/>
        <v>0</v>
      </c>
      <c r="H12" s="57"/>
    </row>
    <row r="13" spans="1:8" s="34" customFormat="1">
      <c r="A13" s="3" t="s">
        <v>3</v>
      </c>
      <c r="B13" s="98"/>
      <c r="C13" s="99"/>
      <c r="D13" s="100">
        <v>0</v>
      </c>
      <c r="E13" s="96">
        <f t="shared" si="0"/>
        <v>0</v>
      </c>
      <c r="F13" s="96">
        <f t="shared" si="1"/>
        <v>0</v>
      </c>
      <c r="G13" s="96">
        <f t="shared" si="2"/>
        <v>0</v>
      </c>
      <c r="H13" s="57"/>
    </row>
    <row r="14" spans="1:8" s="34" customFormat="1">
      <c r="A14" s="3" t="s">
        <v>4</v>
      </c>
      <c r="B14" s="98"/>
      <c r="C14" s="99"/>
      <c r="D14" s="100">
        <v>0</v>
      </c>
      <c r="E14" s="96">
        <f t="shared" si="0"/>
        <v>0</v>
      </c>
      <c r="F14" s="96">
        <f t="shared" si="1"/>
        <v>0</v>
      </c>
      <c r="G14" s="96">
        <f t="shared" si="2"/>
        <v>0</v>
      </c>
      <c r="H14" s="57"/>
    </row>
    <row r="15" spans="1:8" s="34" customFormat="1">
      <c r="A15" s="3" t="s">
        <v>5</v>
      </c>
      <c r="B15" s="98"/>
      <c r="C15" s="99"/>
      <c r="D15" s="100">
        <v>0</v>
      </c>
      <c r="E15" s="96">
        <f t="shared" si="0"/>
        <v>0</v>
      </c>
      <c r="F15" s="96">
        <f t="shared" si="1"/>
        <v>0</v>
      </c>
      <c r="G15" s="96">
        <f t="shared" si="2"/>
        <v>0</v>
      </c>
      <c r="H15" s="57"/>
    </row>
    <row r="16" spans="1:8" s="34" customFormat="1">
      <c r="A16" s="3" t="s">
        <v>6</v>
      </c>
      <c r="B16" s="98"/>
      <c r="C16" s="99"/>
      <c r="D16" s="100">
        <v>0</v>
      </c>
      <c r="E16" s="96">
        <f t="shared" si="0"/>
        <v>0</v>
      </c>
      <c r="F16" s="96">
        <f t="shared" si="1"/>
        <v>0</v>
      </c>
      <c r="G16" s="96">
        <f t="shared" si="2"/>
        <v>0</v>
      </c>
      <c r="H16" s="57"/>
    </row>
    <row r="17" spans="1:8" s="34" customFormat="1" ht="14.1" customHeight="1">
      <c r="A17" s="3" t="s">
        <v>11</v>
      </c>
      <c r="B17" s="98"/>
      <c r="C17" s="99"/>
      <c r="D17" s="100">
        <v>0</v>
      </c>
      <c r="E17" s="96">
        <f t="shared" si="0"/>
        <v>0</v>
      </c>
      <c r="F17" s="96">
        <f t="shared" si="1"/>
        <v>0</v>
      </c>
      <c r="G17" s="96">
        <f t="shared" si="2"/>
        <v>0</v>
      </c>
      <c r="H17" s="57"/>
    </row>
    <row r="18" spans="1:8" s="34" customFormat="1">
      <c r="A18" s="3" t="s">
        <v>12</v>
      </c>
      <c r="B18" s="98"/>
      <c r="C18" s="99"/>
      <c r="D18" s="100">
        <v>0</v>
      </c>
      <c r="E18" s="96">
        <f t="shared" si="0"/>
        <v>0</v>
      </c>
      <c r="F18" s="96">
        <f t="shared" si="1"/>
        <v>0</v>
      </c>
      <c r="G18" s="96">
        <f t="shared" si="2"/>
        <v>0</v>
      </c>
      <c r="H18" s="57"/>
    </row>
    <row r="19" spans="1:8" s="34" customFormat="1" ht="15.75" thickBot="1">
      <c r="A19" s="3" t="s">
        <v>13</v>
      </c>
      <c r="B19" s="98"/>
      <c r="C19" s="99"/>
      <c r="D19" s="100">
        <v>0</v>
      </c>
      <c r="E19" s="96">
        <f t="shared" si="0"/>
        <v>0</v>
      </c>
      <c r="F19" s="96">
        <f t="shared" si="1"/>
        <v>0</v>
      </c>
      <c r="G19" s="96">
        <f t="shared" si="2"/>
        <v>0</v>
      </c>
      <c r="H19" s="57"/>
    </row>
    <row r="20" spans="1:8" ht="15.75" thickBot="1">
      <c r="A20" s="38" t="s">
        <v>9</v>
      </c>
      <c r="B20" s="101"/>
      <c r="C20" s="101"/>
      <c r="D20" s="102"/>
      <c r="E20" s="39">
        <f>SUM(E10:E19)</f>
        <v>0</v>
      </c>
      <c r="F20" s="39">
        <f>SUM(F10:F19)</f>
        <v>0</v>
      </c>
      <c r="G20" s="39">
        <f>SUM(G10:G19)</f>
        <v>0</v>
      </c>
    </row>
    <row r="21" spans="1:8">
      <c r="A21" s="29" t="s">
        <v>7</v>
      </c>
      <c r="B21" s="41" t="s">
        <v>49</v>
      </c>
    </row>
    <row r="22" spans="1:8">
      <c r="A22" s="29" t="s">
        <v>8</v>
      </c>
      <c r="B22" s="61" t="s">
        <v>227</v>
      </c>
    </row>
    <row r="24" spans="1:8" s="44" customFormat="1">
      <c r="A24" s="43" t="s">
        <v>16</v>
      </c>
      <c r="B24" s="91"/>
    </row>
    <row r="25" spans="1:8" s="44" customFormat="1">
      <c r="A25" s="22" t="s">
        <v>247</v>
      </c>
      <c r="B25" s="91"/>
    </row>
    <row r="26" spans="1:8" s="44" customFormat="1">
      <c r="A26" s="44" t="s">
        <v>246</v>
      </c>
      <c r="B26" s="91"/>
    </row>
    <row r="27" spans="1:8" s="44" customFormat="1">
      <c r="B27" s="91"/>
    </row>
    <row r="29" spans="1:8" ht="18.75">
      <c r="A29" s="92" t="s">
        <v>166</v>
      </c>
      <c r="B29" s="27"/>
      <c r="C29" s="25"/>
      <c r="D29" s="25"/>
      <c r="E29" s="25"/>
      <c r="F29" s="25"/>
      <c r="G29" s="25"/>
      <c r="H29" s="26"/>
    </row>
    <row r="30" spans="1:8" ht="34.5" customHeight="1">
      <c r="A30" s="28" t="s">
        <v>47</v>
      </c>
      <c r="B30" s="28" t="s">
        <v>48</v>
      </c>
      <c r="C30" s="28" t="s">
        <v>45</v>
      </c>
      <c r="D30" s="28" t="s">
        <v>50</v>
      </c>
      <c r="E30" s="28" t="s">
        <v>186</v>
      </c>
      <c r="F30" s="47" t="s">
        <v>79</v>
      </c>
      <c r="G30" s="28" t="s">
        <v>10</v>
      </c>
      <c r="H30" s="28" t="s">
        <v>46</v>
      </c>
    </row>
    <row r="31" spans="1:8" ht="34.5" customHeight="1">
      <c r="A31" s="28"/>
      <c r="B31" s="28"/>
      <c r="C31" s="28"/>
      <c r="D31" s="28"/>
      <c r="E31" s="28"/>
      <c r="F31" s="49"/>
      <c r="G31" s="28"/>
      <c r="H31" s="28"/>
    </row>
    <row r="32" spans="1:8">
      <c r="A32" s="3" t="s">
        <v>0</v>
      </c>
      <c r="B32" s="93"/>
      <c r="C32" s="94"/>
      <c r="D32" s="95">
        <v>0</v>
      </c>
      <c r="E32" s="96">
        <f t="shared" ref="E32:E41" si="3">C32*D32</f>
        <v>0</v>
      </c>
      <c r="F32" s="96">
        <f t="shared" ref="F32:F41" si="4">E32*0.21</f>
        <v>0</v>
      </c>
      <c r="G32" s="96">
        <f t="shared" ref="G32:G41" si="5">F32+E32</f>
        <v>0</v>
      </c>
      <c r="H32" s="97"/>
    </row>
    <row r="33" spans="1:8">
      <c r="A33" s="3" t="s">
        <v>1</v>
      </c>
      <c r="B33" s="98"/>
      <c r="C33" s="99"/>
      <c r="D33" s="100">
        <v>0</v>
      </c>
      <c r="E33" s="96">
        <f t="shared" si="3"/>
        <v>0</v>
      </c>
      <c r="F33" s="96">
        <f t="shared" si="4"/>
        <v>0</v>
      </c>
      <c r="G33" s="96">
        <f t="shared" si="5"/>
        <v>0</v>
      </c>
      <c r="H33" s="57"/>
    </row>
    <row r="34" spans="1:8">
      <c r="A34" s="3" t="s">
        <v>2</v>
      </c>
      <c r="B34" s="98"/>
      <c r="C34" s="99"/>
      <c r="D34" s="100">
        <v>0</v>
      </c>
      <c r="E34" s="96">
        <f t="shared" si="3"/>
        <v>0</v>
      </c>
      <c r="F34" s="96">
        <f t="shared" si="4"/>
        <v>0</v>
      </c>
      <c r="G34" s="96">
        <f t="shared" si="5"/>
        <v>0</v>
      </c>
      <c r="H34" s="57"/>
    </row>
    <row r="35" spans="1:8">
      <c r="A35" s="3" t="s">
        <v>3</v>
      </c>
      <c r="B35" s="98"/>
      <c r="C35" s="99"/>
      <c r="D35" s="100">
        <v>0</v>
      </c>
      <c r="E35" s="96">
        <f t="shared" si="3"/>
        <v>0</v>
      </c>
      <c r="F35" s="96">
        <f t="shared" si="4"/>
        <v>0</v>
      </c>
      <c r="G35" s="96">
        <f t="shared" si="5"/>
        <v>0</v>
      </c>
      <c r="H35" s="57"/>
    </row>
    <row r="36" spans="1:8">
      <c r="A36" s="3" t="s">
        <v>4</v>
      </c>
      <c r="B36" s="98"/>
      <c r="C36" s="99"/>
      <c r="D36" s="100">
        <v>0</v>
      </c>
      <c r="E36" s="96">
        <f t="shared" si="3"/>
        <v>0</v>
      </c>
      <c r="F36" s="96">
        <f t="shared" si="4"/>
        <v>0</v>
      </c>
      <c r="G36" s="96">
        <f t="shared" si="5"/>
        <v>0</v>
      </c>
      <c r="H36" s="57"/>
    </row>
    <row r="37" spans="1:8">
      <c r="A37" s="3" t="s">
        <v>5</v>
      </c>
      <c r="B37" s="98"/>
      <c r="C37" s="99"/>
      <c r="D37" s="100">
        <v>0</v>
      </c>
      <c r="E37" s="96">
        <f t="shared" si="3"/>
        <v>0</v>
      </c>
      <c r="F37" s="96">
        <f t="shared" si="4"/>
        <v>0</v>
      </c>
      <c r="G37" s="96">
        <f t="shared" si="5"/>
        <v>0</v>
      </c>
      <c r="H37" s="57"/>
    </row>
    <row r="38" spans="1:8">
      <c r="A38" s="3" t="s">
        <v>6</v>
      </c>
      <c r="B38" s="98"/>
      <c r="C38" s="99"/>
      <c r="D38" s="100">
        <v>0</v>
      </c>
      <c r="E38" s="96">
        <f t="shared" si="3"/>
        <v>0</v>
      </c>
      <c r="F38" s="96">
        <f t="shared" si="4"/>
        <v>0</v>
      </c>
      <c r="G38" s="96">
        <f t="shared" si="5"/>
        <v>0</v>
      </c>
      <c r="H38" s="57"/>
    </row>
    <row r="39" spans="1:8">
      <c r="A39" s="3" t="s">
        <v>11</v>
      </c>
      <c r="B39" s="98"/>
      <c r="C39" s="99"/>
      <c r="D39" s="100">
        <v>0</v>
      </c>
      <c r="E39" s="96">
        <f t="shared" si="3"/>
        <v>0</v>
      </c>
      <c r="F39" s="96">
        <f t="shared" si="4"/>
        <v>0</v>
      </c>
      <c r="G39" s="96">
        <f t="shared" si="5"/>
        <v>0</v>
      </c>
      <c r="H39" s="57"/>
    </row>
    <row r="40" spans="1:8">
      <c r="A40" s="3" t="s">
        <v>12</v>
      </c>
      <c r="B40" s="98"/>
      <c r="C40" s="99"/>
      <c r="D40" s="100">
        <v>0</v>
      </c>
      <c r="E40" s="96">
        <f t="shared" si="3"/>
        <v>0</v>
      </c>
      <c r="F40" s="96">
        <f t="shared" si="4"/>
        <v>0</v>
      </c>
      <c r="G40" s="96">
        <f t="shared" si="5"/>
        <v>0</v>
      </c>
      <c r="H40" s="57"/>
    </row>
    <row r="41" spans="1:8" ht="15.75" thickBot="1">
      <c r="A41" s="3" t="s">
        <v>13</v>
      </c>
      <c r="B41" s="98"/>
      <c r="C41" s="99"/>
      <c r="D41" s="100">
        <v>0</v>
      </c>
      <c r="E41" s="96">
        <f t="shared" si="3"/>
        <v>0</v>
      </c>
      <c r="F41" s="96">
        <f t="shared" si="4"/>
        <v>0</v>
      </c>
      <c r="G41" s="96">
        <f t="shared" si="5"/>
        <v>0</v>
      </c>
      <c r="H41" s="57"/>
    </row>
    <row r="42" spans="1:8" ht="15.75" thickBot="1">
      <c r="A42" s="38" t="s">
        <v>9</v>
      </c>
      <c r="B42" s="103"/>
      <c r="C42" s="103"/>
      <c r="D42" s="104"/>
      <c r="E42" s="39">
        <f>SUM(E32:E41)</f>
        <v>0</v>
      </c>
      <c r="F42" s="39">
        <f>SUM(F32:F41)</f>
        <v>0</v>
      </c>
      <c r="G42" s="39">
        <f>SUM(G32:G41)</f>
        <v>0</v>
      </c>
    </row>
    <row r="43" spans="1:8">
      <c r="A43" s="29" t="s">
        <v>7</v>
      </c>
      <c r="B43" s="41" t="s">
        <v>49</v>
      </c>
    </row>
    <row r="44" spans="1:8">
      <c r="A44" s="29" t="s">
        <v>8</v>
      </c>
      <c r="B44" s="61" t="s">
        <v>227</v>
      </c>
    </row>
    <row r="46" spans="1:8">
      <c r="A46" s="43" t="s">
        <v>16</v>
      </c>
      <c r="B46" s="91"/>
      <c r="C46" s="44"/>
      <c r="D46" s="44"/>
      <c r="E46" s="44"/>
      <c r="F46" s="44"/>
      <c r="G46" s="44"/>
      <c r="H46" s="44"/>
    </row>
    <row r="47" spans="1:8" s="44" customFormat="1">
      <c r="A47" s="22" t="s">
        <v>247</v>
      </c>
      <c r="B47" s="91"/>
    </row>
    <row r="48" spans="1:8">
      <c r="A48" s="44" t="s">
        <v>246</v>
      </c>
      <c r="B48" s="91"/>
      <c r="C48" s="44"/>
      <c r="D48" s="44"/>
      <c r="E48" s="44"/>
      <c r="F48" s="44"/>
      <c r="G48" s="44"/>
      <c r="H48" s="44"/>
    </row>
    <row r="51" spans="1:8" ht="18.75">
      <c r="A51" s="92" t="s">
        <v>167</v>
      </c>
      <c r="B51" s="27"/>
      <c r="C51" s="25"/>
      <c r="D51" s="25"/>
      <c r="E51" s="25"/>
      <c r="F51" s="25"/>
      <c r="G51" s="25"/>
      <c r="H51" s="26"/>
    </row>
    <row r="52" spans="1:8" ht="34.5" customHeight="1">
      <c r="A52" s="28" t="s">
        <v>47</v>
      </c>
      <c r="B52" s="28" t="s">
        <v>48</v>
      </c>
      <c r="C52" s="28" t="s">
        <v>45</v>
      </c>
      <c r="D52" s="28" t="s">
        <v>50</v>
      </c>
      <c r="E52" s="28" t="s">
        <v>186</v>
      </c>
      <c r="F52" s="47" t="s">
        <v>79</v>
      </c>
      <c r="G52" s="28" t="s">
        <v>10</v>
      </c>
      <c r="H52" s="28" t="s">
        <v>46</v>
      </c>
    </row>
    <row r="53" spans="1:8" ht="34.5" customHeight="1">
      <c r="A53" s="28"/>
      <c r="B53" s="28"/>
      <c r="C53" s="28"/>
      <c r="D53" s="28"/>
      <c r="E53" s="28"/>
      <c r="F53" s="49"/>
      <c r="G53" s="28"/>
      <c r="H53" s="28"/>
    </row>
    <row r="54" spans="1:8">
      <c r="A54" s="3" t="s">
        <v>0</v>
      </c>
      <c r="B54" s="93"/>
      <c r="C54" s="94"/>
      <c r="D54" s="95">
        <v>0</v>
      </c>
      <c r="E54" s="96">
        <f t="shared" ref="E54:E63" si="6">C54*D54</f>
        <v>0</v>
      </c>
      <c r="F54" s="96">
        <f t="shared" ref="F54:F63" si="7">E54*0.21</f>
        <v>0</v>
      </c>
      <c r="G54" s="96">
        <f t="shared" ref="G54:G63" si="8">F54+E54</f>
        <v>0</v>
      </c>
      <c r="H54" s="97"/>
    </row>
    <row r="55" spans="1:8">
      <c r="A55" s="3" t="s">
        <v>1</v>
      </c>
      <c r="B55" s="98"/>
      <c r="C55" s="99"/>
      <c r="D55" s="100">
        <v>0</v>
      </c>
      <c r="E55" s="96">
        <f t="shared" si="6"/>
        <v>0</v>
      </c>
      <c r="F55" s="96">
        <f t="shared" si="7"/>
        <v>0</v>
      </c>
      <c r="G55" s="96">
        <f t="shared" si="8"/>
        <v>0</v>
      </c>
      <c r="H55" s="57"/>
    </row>
    <row r="56" spans="1:8">
      <c r="A56" s="3" t="s">
        <v>2</v>
      </c>
      <c r="B56" s="98"/>
      <c r="C56" s="99"/>
      <c r="D56" s="100">
        <v>0</v>
      </c>
      <c r="E56" s="96">
        <f t="shared" si="6"/>
        <v>0</v>
      </c>
      <c r="F56" s="96">
        <f t="shared" si="7"/>
        <v>0</v>
      </c>
      <c r="G56" s="96">
        <f t="shared" si="8"/>
        <v>0</v>
      </c>
      <c r="H56" s="57"/>
    </row>
    <row r="57" spans="1:8">
      <c r="A57" s="3" t="s">
        <v>3</v>
      </c>
      <c r="B57" s="98"/>
      <c r="C57" s="99"/>
      <c r="D57" s="100">
        <v>0</v>
      </c>
      <c r="E57" s="96">
        <f t="shared" si="6"/>
        <v>0</v>
      </c>
      <c r="F57" s="96">
        <f t="shared" si="7"/>
        <v>0</v>
      </c>
      <c r="G57" s="96">
        <f t="shared" si="8"/>
        <v>0</v>
      </c>
      <c r="H57" s="57"/>
    </row>
    <row r="58" spans="1:8">
      <c r="A58" s="3" t="s">
        <v>4</v>
      </c>
      <c r="B58" s="98"/>
      <c r="C58" s="99"/>
      <c r="D58" s="100">
        <v>0</v>
      </c>
      <c r="E58" s="96">
        <f t="shared" si="6"/>
        <v>0</v>
      </c>
      <c r="F58" s="96">
        <f t="shared" si="7"/>
        <v>0</v>
      </c>
      <c r="G58" s="96">
        <f t="shared" si="8"/>
        <v>0</v>
      </c>
      <c r="H58" s="57"/>
    </row>
    <row r="59" spans="1:8">
      <c r="A59" s="3" t="s">
        <v>5</v>
      </c>
      <c r="B59" s="98"/>
      <c r="C59" s="99"/>
      <c r="D59" s="100">
        <v>0</v>
      </c>
      <c r="E59" s="96">
        <f t="shared" si="6"/>
        <v>0</v>
      </c>
      <c r="F59" s="96">
        <f t="shared" si="7"/>
        <v>0</v>
      </c>
      <c r="G59" s="96">
        <f t="shared" si="8"/>
        <v>0</v>
      </c>
      <c r="H59" s="57"/>
    </row>
    <row r="60" spans="1:8">
      <c r="A60" s="3" t="s">
        <v>6</v>
      </c>
      <c r="B60" s="98"/>
      <c r="C60" s="99"/>
      <c r="D60" s="100">
        <v>0</v>
      </c>
      <c r="E60" s="96">
        <f t="shared" si="6"/>
        <v>0</v>
      </c>
      <c r="F60" s="96">
        <f t="shared" si="7"/>
        <v>0</v>
      </c>
      <c r="G60" s="96">
        <f t="shared" si="8"/>
        <v>0</v>
      </c>
      <c r="H60" s="57"/>
    </row>
    <row r="61" spans="1:8">
      <c r="A61" s="3" t="s">
        <v>11</v>
      </c>
      <c r="B61" s="98"/>
      <c r="C61" s="99"/>
      <c r="D61" s="100">
        <v>0</v>
      </c>
      <c r="E61" s="96">
        <f t="shared" si="6"/>
        <v>0</v>
      </c>
      <c r="F61" s="96">
        <f t="shared" si="7"/>
        <v>0</v>
      </c>
      <c r="G61" s="96">
        <f t="shared" si="8"/>
        <v>0</v>
      </c>
      <c r="H61" s="57"/>
    </row>
    <row r="62" spans="1:8">
      <c r="A62" s="3" t="s">
        <v>12</v>
      </c>
      <c r="B62" s="98"/>
      <c r="C62" s="99"/>
      <c r="D62" s="100">
        <v>0</v>
      </c>
      <c r="E62" s="96">
        <f t="shared" si="6"/>
        <v>0</v>
      </c>
      <c r="F62" s="96">
        <f t="shared" si="7"/>
        <v>0</v>
      </c>
      <c r="G62" s="96">
        <f t="shared" si="8"/>
        <v>0</v>
      </c>
      <c r="H62" s="57"/>
    </row>
    <row r="63" spans="1:8" ht="15.75" thickBot="1">
      <c r="A63" s="3" t="s">
        <v>13</v>
      </c>
      <c r="B63" s="98"/>
      <c r="C63" s="99"/>
      <c r="D63" s="100">
        <v>0</v>
      </c>
      <c r="E63" s="96">
        <f t="shared" si="6"/>
        <v>0</v>
      </c>
      <c r="F63" s="96">
        <f t="shared" si="7"/>
        <v>0</v>
      </c>
      <c r="G63" s="96">
        <f t="shared" si="8"/>
        <v>0</v>
      </c>
      <c r="H63" s="57"/>
    </row>
    <row r="64" spans="1:8" ht="15.75" thickBot="1">
      <c r="A64" s="38" t="s">
        <v>9</v>
      </c>
      <c r="B64" s="101"/>
      <c r="C64" s="101"/>
      <c r="D64" s="102"/>
      <c r="E64" s="39">
        <f>SUM(E54:E63)</f>
        <v>0</v>
      </c>
      <c r="F64" s="39">
        <f>SUM(F54:F63)</f>
        <v>0</v>
      </c>
      <c r="G64" s="39">
        <f>SUM(G54:G63)</f>
        <v>0</v>
      </c>
    </row>
    <row r="65" spans="1:8">
      <c r="A65" s="29" t="s">
        <v>7</v>
      </c>
      <c r="B65" s="41" t="s">
        <v>49</v>
      </c>
    </row>
    <row r="66" spans="1:8">
      <c r="A66" s="29" t="s">
        <v>8</v>
      </c>
      <c r="B66" s="61" t="s">
        <v>227</v>
      </c>
    </row>
    <row r="68" spans="1:8">
      <c r="A68" s="43" t="s">
        <v>16</v>
      </c>
      <c r="B68" s="91"/>
      <c r="C68" s="44"/>
      <c r="D68" s="44"/>
      <c r="E68" s="44"/>
      <c r="F68" s="44"/>
      <c r="G68" s="44"/>
      <c r="H68" s="44"/>
    </row>
    <row r="69" spans="1:8" s="44" customFormat="1">
      <c r="A69" s="22" t="s">
        <v>247</v>
      </c>
      <c r="B69" s="91"/>
    </row>
    <row r="70" spans="1:8">
      <c r="A70" s="44" t="s">
        <v>246</v>
      </c>
      <c r="B70" s="91"/>
      <c r="C70" s="44"/>
      <c r="D70" s="44"/>
      <c r="E70" s="44"/>
      <c r="F70" s="44"/>
      <c r="G70" s="44"/>
      <c r="H70" s="44"/>
    </row>
    <row r="73" spans="1:8" ht="18.75">
      <c r="A73" s="92" t="s">
        <v>168</v>
      </c>
      <c r="B73" s="27"/>
      <c r="C73" s="25"/>
      <c r="D73" s="25"/>
      <c r="E73" s="25"/>
      <c r="F73" s="25"/>
      <c r="G73" s="25"/>
      <c r="H73" s="26"/>
    </row>
    <row r="74" spans="1:8" ht="34.5" customHeight="1">
      <c r="A74" s="28" t="s">
        <v>47</v>
      </c>
      <c r="B74" s="28" t="s">
        <v>48</v>
      </c>
      <c r="C74" s="28" t="s">
        <v>45</v>
      </c>
      <c r="D74" s="28" t="s">
        <v>50</v>
      </c>
      <c r="E74" s="28" t="s">
        <v>186</v>
      </c>
      <c r="F74" s="47" t="s">
        <v>79</v>
      </c>
      <c r="G74" s="28" t="s">
        <v>10</v>
      </c>
      <c r="H74" s="28" t="s">
        <v>46</v>
      </c>
    </row>
    <row r="75" spans="1:8" ht="34.5" customHeight="1">
      <c r="A75" s="28"/>
      <c r="B75" s="28"/>
      <c r="C75" s="28"/>
      <c r="D75" s="28"/>
      <c r="E75" s="28"/>
      <c r="F75" s="49"/>
      <c r="G75" s="28"/>
      <c r="H75" s="28"/>
    </row>
    <row r="76" spans="1:8">
      <c r="A76" s="3" t="s">
        <v>0</v>
      </c>
      <c r="B76" s="93"/>
      <c r="C76" s="94"/>
      <c r="D76" s="95">
        <v>0</v>
      </c>
      <c r="E76" s="96">
        <f t="shared" ref="E76:E85" si="9">C76*D76</f>
        <v>0</v>
      </c>
      <c r="F76" s="96">
        <f t="shared" ref="F76:F85" si="10">E76*0.21</f>
        <v>0</v>
      </c>
      <c r="G76" s="96">
        <f t="shared" ref="G76:G85" si="11">F76+E76</f>
        <v>0</v>
      </c>
      <c r="H76" s="97"/>
    </row>
    <row r="77" spans="1:8">
      <c r="A77" s="3" t="s">
        <v>1</v>
      </c>
      <c r="B77" s="98"/>
      <c r="C77" s="99"/>
      <c r="D77" s="100">
        <v>0</v>
      </c>
      <c r="E77" s="96">
        <f t="shared" si="9"/>
        <v>0</v>
      </c>
      <c r="F77" s="96">
        <f t="shared" si="10"/>
        <v>0</v>
      </c>
      <c r="G77" s="96">
        <f t="shared" si="11"/>
        <v>0</v>
      </c>
      <c r="H77" s="57"/>
    </row>
    <row r="78" spans="1:8">
      <c r="A78" s="3" t="s">
        <v>2</v>
      </c>
      <c r="B78" s="98"/>
      <c r="C78" s="99"/>
      <c r="D78" s="100">
        <v>0</v>
      </c>
      <c r="E78" s="96">
        <f t="shared" si="9"/>
        <v>0</v>
      </c>
      <c r="F78" s="96">
        <f t="shared" si="10"/>
        <v>0</v>
      </c>
      <c r="G78" s="96">
        <f t="shared" si="11"/>
        <v>0</v>
      </c>
      <c r="H78" s="57"/>
    </row>
    <row r="79" spans="1:8">
      <c r="A79" s="3" t="s">
        <v>3</v>
      </c>
      <c r="B79" s="98"/>
      <c r="C79" s="99"/>
      <c r="D79" s="100">
        <v>0</v>
      </c>
      <c r="E79" s="96">
        <f t="shared" si="9"/>
        <v>0</v>
      </c>
      <c r="F79" s="96">
        <f t="shared" si="10"/>
        <v>0</v>
      </c>
      <c r="G79" s="96">
        <f t="shared" si="11"/>
        <v>0</v>
      </c>
      <c r="H79" s="57"/>
    </row>
    <row r="80" spans="1:8">
      <c r="A80" s="3" t="s">
        <v>4</v>
      </c>
      <c r="B80" s="98"/>
      <c r="C80" s="99"/>
      <c r="D80" s="100">
        <v>0</v>
      </c>
      <c r="E80" s="96">
        <f t="shared" si="9"/>
        <v>0</v>
      </c>
      <c r="F80" s="96">
        <f t="shared" si="10"/>
        <v>0</v>
      </c>
      <c r="G80" s="96">
        <f t="shared" si="11"/>
        <v>0</v>
      </c>
      <c r="H80" s="57"/>
    </row>
    <row r="81" spans="1:8">
      <c r="A81" s="3" t="s">
        <v>5</v>
      </c>
      <c r="B81" s="98"/>
      <c r="C81" s="99"/>
      <c r="D81" s="100">
        <v>0</v>
      </c>
      <c r="E81" s="96">
        <f t="shared" si="9"/>
        <v>0</v>
      </c>
      <c r="F81" s="96">
        <f t="shared" si="10"/>
        <v>0</v>
      </c>
      <c r="G81" s="96">
        <f t="shared" si="11"/>
        <v>0</v>
      </c>
      <c r="H81" s="57"/>
    </row>
    <row r="82" spans="1:8">
      <c r="A82" s="3" t="s">
        <v>6</v>
      </c>
      <c r="B82" s="98"/>
      <c r="C82" s="99"/>
      <c r="D82" s="100">
        <v>0</v>
      </c>
      <c r="E82" s="96">
        <f t="shared" si="9"/>
        <v>0</v>
      </c>
      <c r="F82" s="96">
        <f t="shared" si="10"/>
        <v>0</v>
      </c>
      <c r="G82" s="96">
        <f t="shared" si="11"/>
        <v>0</v>
      </c>
      <c r="H82" s="57"/>
    </row>
    <row r="83" spans="1:8">
      <c r="A83" s="3" t="s">
        <v>11</v>
      </c>
      <c r="B83" s="98"/>
      <c r="C83" s="99"/>
      <c r="D83" s="100">
        <v>0</v>
      </c>
      <c r="E83" s="96">
        <f t="shared" si="9"/>
        <v>0</v>
      </c>
      <c r="F83" s="96">
        <f t="shared" si="10"/>
        <v>0</v>
      </c>
      <c r="G83" s="96">
        <f t="shared" si="11"/>
        <v>0</v>
      </c>
      <c r="H83" s="57"/>
    </row>
    <row r="84" spans="1:8">
      <c r="A84" s="3" t="s">
        <v>12</v>
      </c>
      <c r="B84" s="98"/>
      <c r="C84" s="99"/>
      <c r="D84" s="100">
        <v>0</v>
      </c>
      <c r="E84" s="96">
        <f t="shared" si="9"/>
        <v>0</v>
      </c>
      <c r="F84" s="96">
        <f t="shared" si="10"/>
        <v>0</v>
      </c>
      <c r="G84" s="96">
        <f t="shared" si="11"/>
        <v>0</v>
      </c>
      <c r="H84" s="57"/>
    </row>
    <row r="85" spans="1:8" ht="15.75" thickBot="1">
      <c r="A85" s="3" t="s">
        <v>13</v>
      </c>
      <c r="B85" s="98"/>
      <c r="C85" s="99"/>
      <c r="D85" s="100">
        <v>0</v>
      </c>
      <c r="E85" s="96">
        <f t="shared" si="9"/>
        <v>0</v>
      </c>
      <c r="F85" s="96">
        <f t="shared" si="10"/>
        <v>0</v>
      </c>
      <c r="G85" s="96">
        <f t="shared" si="11"/>
        <v>0</v>
      </c>
      <c r="H85" s="57"/>
    </row>
    <row r="86" spans="1:8" ht="15.75" thickBot="1">
      <c r="A86" s="38" t="s">
        <v>9</v>
      </c>
      <c r="B86" s="101"/>
      <c r="C86" s="101"/>
      <c r="D86" s="102"/>
      <c r="E86" s="39">
        <f>SUM(E76:E85)</f>
        <v>0</v>
      </c>
      <c r="F86" s="39">
        <f>SUM(F76:F85)</f>
        <v>0</v>
      </c>
      <c r="G86" s="39">
        <f>SUM(G76:G85)</f>
        <v>0</v>
      </c>
    </row>
    <row r="87" spans="1:8">
      <c r="A87" s="29" t="s">
        <v>7</v>
      </c>
      <c r="B87" s="41" t="s">
        <v>49</v>
      </c>
    </row>
    <row r="88" spans="1:8">
      <c r="A88" s="29" t="s">
        <v>8</v>
      </c>
      <c r="B88" s="61" t="s">
        <v>227</v>
      </c>
    </row>
    <row r="90" spans="1:8">
      <c r="A90" s="43" t="s">
        <v>16</v>
      </c>
      <c r="B90" s="91"/>
      <c r="C90" s="44"/>
      <c r="D90" s="44"/>
      <c r="E90" s="44"/>
      <c r="F90" s="44"/>
      <c r="G90" s="44"/>
      <c r="H90" s="44"/>
    </row>
    <row r="91" spans="1:8" s="44" customFormat="1">
      <c r="A91" s="22" t="s">
        <v>247</v>
      </c>
      <c r="B91" s="91"/>
    </row>
    <row r="92" spans="1:8">
      <c r="A92" s="44" t="s">
        <v>246</v>
      </c>
      <c r="B92" s="91"/>
      <c r="C92" s="44"/>
      <c r="D92" s="44"/>
      <c r="E92" s="44"/>
      <c r="F92" s="44"/>
      <c r="G92" s="44"/>
      <c r="H92" s="44"/>
    </row>
    <row r="95" spans="1:8" ht="18.75">
      <c r="A95" s="92" t="s">
        <v>169</v>
      </c>
      <c r="B95" s="27"/>
      <c r="C95" s="25"/>
      <c r="D95" s="25"/>
      <c r="E95" s="25"/>
      <c r="F95" s="25"/>
      <c r="G95" s="25"/>
      <c r="H95" s="26"/>
    </row>
    <row r="96" spans="1:8" ht="34.5" customHeight="1">
      <c r="A96" s="28" t="s">
        <v>47</v>
      </c>
      <c r="B96" s="28" t="s">
        <v>48</v>
      </c>
      <c r="C96" s="28" t="s">
        <v>45</v>
      </c>
      <c r="D96" s="28" t="s">
        <v>50</v>
      </c>
      <c r="E96" s="28" t="s">
        <v>186</v>
      </c>
      <c r="F96" s="47" t="s">
        <v>79</v>
      </c>
      <c r="G96" s="28" t="s">
        <v>10</v>
      </c>
      <c r="H96" s="28" t="s">
        <v>46</v>
      </c>
    </row>
    <row r="97" spans="1:8" ht="34.5" customHeight="1">
      <c r="A97" s="28"/>
      <c r="B97" s="28"/>
      <c r="C97" s="28"/>
      <c r="D97" s="28"/>
      <c r="E97" s="28"/>
      <c r="F97" s="49"/>
      <c r="G97" s="28"/>
      <c r="H97" s="28"/>
    </row>
    <row r="98" spans="1:8">
      <c r="A98" s="3" t="s">
        <v>0</v>
      </c>
      <c r="B98" s="93"/>
      <c r="C98" s="94"/>
      <c r="D98" s="95">
        <v>0</v>
      </c>
      <c r="E98" s="96">
        <f t="shared" ref="E98:E107" si="12">C98*D98</f>
        <v>0</v>
      </c>
      <c r="F98" s="96">
        <f t="shared" ref="F98:F107" si="13">E98*0.21</f>
        <v>0</v>
      </c>
      <c r="G98" s="96">
        <f t="shared" ref="G98:G107" si="14">F98+E98</f>
        <v>0</v>
      </c>
      <c r="H98" s="97"/>
    </row>
    <row r="99" spans="1:8">
      <c r="A99" s="3" t="s">
        <v>1</v>
      </c>
      <c r="B99" s="98"/>
      <c r="C99" s="99"/>
      <c r="D99" s="100">
        <v>0</v>
      </c>
      <c r="E99" s="96">
        <f t="shared" si="12"/>
        <v>0</v>
      </c>
      <c r="F99" s="96">
        <f t="shared" si="13"/>
        <v>0</v>
      </c>
      <c r="G99" s="96">
        <f t="shared" si="14"/>
        <v>0</v>
      </c>
      <c r="H99" s="57"/>
    </row>
    <row r="100" spans="1:8">
      <c r="A100" s="3" t="s">
        <v>2</v>
      </c>
      <c r="B100" s="98"/>
      <c r="C100" s="99"/>
      <c r="D100" s="100">
        <v>0</v>
      </c>
      <c r="E100" s="96">
        <f t="shared" si="12"/>
        <v>0</v>
      </c>
      <c r="F100" s="96">
        <f t="shared" si="13"/>
        <v>0</v>
      </c>
      <c r="G100" s="96">
        <f t="shared" si="14"/>
        <v>0</v>
      </c>
      <c r="H100" s="57"/>
    </row>
    <row r="101" spans="1:8">
      <c r="A101" s="3" t="s">
        <v>3</v>
      </c>
      <c r="B101" s="98"/>
      <c r="C101" s="99"/>
      <c r="D101" s="100">
        <v>0</v>
      </c>
      <c r="E101" s="96">
        <f t="shared" si="12"/>
        <v>0</v>
      </c>
      <c r="F101" s="96">
        <f t="shared" si="13"/>
        <v>0</v>
      </c>
      <c r="G101" s="96">
        <f t="shared" si="14"/>
        <v>0</v>
      </c>
      <c r="H101" s="57"/>
    </row>
    <row r="102" spans="1:8">
      <c r="A102" s="3" t="s">
        <v>4</v>
      </c>
      <c r="B102" s="98"/>
      <c r="C102" s="99"/>
      <c r="D102" s="100">
        <v>0</v>
      </c>
      <c r="E102" s="96">
        <f t="shared" si="12"/>
        <v>0</v>
      </c>
      <c r="F102" s="96">
        <f t="shared" si="13"/>
        <v>0</v>
      </c>
      <c r="G102" s="96">
        <f t="shared" si="14"/>
        <v>0</v>
      </c>
      <c r="H102" s="57"/>
    </row>
    <row r="103" spans="1:8">
      <c r="A103" s="3" t="s">
        <v>5</v>
      </c>
      <c r="B103" s="98"/>
      <c r="C103" s="99"/>
      <c r="D103" s="100">
        <v>0</v>
      </c>
      <c r="E103" s="96">
        <f t="shared" si="12"/>
        <v>0</v>
      </c>
      <c r="F103" s="96">
        <f t="shared" si="13"/>
        <v>0</v>
      </c>
      <c r="G103" s="96">
        <f t="shared" si="14"/>
        <v>0</v>
      </c>
      <c r="H103" s="57"/>
    </row>
    <row r="104" spans="1:8">
      <c r="A104" s="3" t="s">
        <v>6</v>
      </c>
      <c r="B104" s="98"/>
      <c r="C104" s="99"/>
      <c r="D104" s="100">
        <v>0</v>
      </c>
      <c r="E104" s="96">
        <f t="shared" si="12"/>
        <v>0</v>
      </c>
      <c r="F104" s="96">
        <f t="shared" si="13"/>
        <v>0</v>
      </c>
      <c r="G104" s="96">
        <f t="shared" si="14"/>
        <v>0</v>
      </c>
      <c r="H104" s="57"/>
    </row>
    <row r="105" spans="1:8">
      <c r="A105" s="3" t="s">
        <v>11</v>
      </c>
      <c r="B105" s="98"/>
      <c r="C105" s="99"/>
      <c r="D105" s="100">
        <v>0</v>
      </c>
      <c r="E105" s="96">
        <f t="shared" si="12"/>
        <v>0</v>
      </c>
      <c r="F105" s="96">
        <f t="shared" si="13"/>
        <v>0</v>
      </c>
      <c r="G105" s="96">
        <f t="shared" si="14"/>
        <v>0</v>
      </c>
      <c r="H105" s="57"/>
    </row>
    <row r="106" spans="1:8">
      <c r="A106" s="3" t="s">
        <v>12</v>
      </c>
      <c r="B106" s="98"/>
      <c r="C106" s="99"/>
      <c r="D106" s="100">
        <v>0</v>
      </c>
      <c r="E106" s="96">
        <f t="shared" si="12"/>
        <v>0</v>
      </c>
      <c r="F106" s="96">
        <f t="shared" si="13"/>
        <v>0</v>
      </c>
      <c r="G106" s="96">
        <f t="shared" si="14"/>
        <v>0</v>
      </c>
      <c r="H106" s="57"/>
    </row>
    <row r="107" spans="1:8" ht="15.75" thickBot="1">
      <c r="A107" s="3" t="s">
        <v>13</v>
      </c>
      <c r="B107" s="98"/>
      <c r="C107" s="99"/>
      <c r="D107" s="100">
        <v>0</v>
      </c>
      <c r="E107" s="96">
        <f t="shared" si="12"/>
        <v>0</v>
      </c>
      <c r="F107" s="96">
        <f t="shared" si="13"/>
        <v>0</v>
      </c>
      <c r="G107" s="96">
        <f t="shared" si="14"/>
        <v>0</v>
      </c>
      <c r="H107" s="57"/>
    </row>
    <row r="108" spans="1:8" ht="15.75" thickBot="1">
      <c r="A108" s="38" t="s">
        <v>9</v>
      </c>
      <c r="B108" s="105"/>
      <c r="C108" s="105"/>
      <c r="D108" s="106"/>
      <c r="E108" s="39">
        <f>SUM(E98:E107)</f>
        <v>0</v>
      </c>
      <c r="F108" s="39">
        <f>SUM(F98:F107)</f>
        <v>0</v>
      </c>
      <c r="G108" s="39">
        <f>SUM(G98:G107)</f>
        <v>0</v>
      </c>
    </row>
    <row r="109" spans="1:8">
      <c r="A109" s="29" t="s">
        <v>7</v>
      </c>
      <c r="B109" s="41" t="s">
        <v>49</v>
      </c>
    </row>
    <row r="110" spans="1:8">
      <c r="A110" s="29" t="s">
        <v>8</v>
      </c>
      <c r="B110" s="61" t="s">
        <v>227</v>
      </c>
    </row>
    <row r="112" spans="1:8">
      <c r="A112" s="43" t="s">
        <v>16</v>
      </c>
      <c r="B112" s="91"/>
      <c r="C112" s="44"/>
      <c r="D112" s="44"/>
      <c r="E112" s="44"/>
      <c r="F112" s="44"/>
      <c r="G112" s="44"/>
      <c r="H112" s="44"/>
    </row>
    <row r="113" spans="1:8" s="44" customFormat="1">
      <c r="A113" s="22" t="s">
        <v>247</v>
      </c>
      <c r="B113" s="91"/>
    </row>
    <row r="114" spans="1:8">
      <c r="A114" s="44" t="s">
        <v>246</v>
      </c>
      <c r="B114" s="91"/>
      <c r="C114" s="44"/>
      <c r="D114" s="44"/>
      <c r="E114" s="44"/>
      <c r="F114" s="44"/>
      <c r="G114" s="44"/>
      <c r="H114" s="44"/>
    </row>
  </sheetData>
  <mergeCells count="47">
    <mergeCell ref="B108:D108"/>
    <mergeCell ref="B86:D86"/>
    <mergeCell ref="B64:D64"/>
    <mergeCell ref="B42:D42"/>
    <mergeCell ref="B20:D20"/>
    <mergeCell ref="G8:G9"/>
    <mergeCell ref="H8:H9"/>
    <mergeCell ref="A8:A9"/>
    <mergeCell ref="B8:B9"/>
    <mergeCell ref="C8:C9"/>
    <mergeCell ref="D8:D9"/>
    <mergeCell ref="E8:E9"/>
    <mergeCell ref="F8:F9"/>
    <mergeCell ref="A30:A31"/>
    <mergeCell ref="B30:B31"/>
    <mergeCell ref="C30:C31"/>
    <mergeCell ref="D30:D31"/>
    <mergeCell ref="E30:E31"/>
    <mergeCell ref="F96:F97"/>
    <mergeCell ref="G96:G97"/>
    <mergeCell ref="H96:H97"/>
    <mergeCell ref="A74:A75"/>
    <mergeCell ref="B74:B75"/>
    <mergeCell ref="C74:C75"/>
    <mergeCell ref="D74:D75"/>
    <mergeCell ref="E74:E75"/>
    <mergeCell ref="A96:A97"/>
    <mergeCell ref="B96:B97"/>
    <mergeCell ref="C96:C97"/>
    <mergeCell ref="D96:D97"/>
    <mergeCell ref="E96:E97"/>
    <mergeCell ref="A1:D1"/>
    <mergeCell ref="A2:D2"/>
    <mergeCell ref="F74:F75"/>
    <mergeCell ref="G74:G75"/>
    <mergeCell ref="H74:H75"/>
    <mergeCell ref="F30:F31"/>
    <mergeCell ref="G30:G31"/>
    <mergeCell ref="H30:H31"/>
    <mergeCell ref="A52:A53"/>
    <mergeCell ref="B52:B53"/>
    <mergeCell ref="C52:C53"/>
    <mergeCell ref="D52:D53"/>
    <mergeCell ref="E52:E53"/>
    <mergeCell ref="F52:F53"/>
    <mergeCell ref="G52:G53"/>
    <mergeCell ref="H52:H53"/>
  </mergeCells>
  <pageMargins left="0.7" right="0.7" top="0.78740157499999996" bottom="0.78740157499999996" header="0.3" footer="0.3"/>
  <pageSetup paperSize="9"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>
    <pageSetUpPr fitToPage="1"/>
  </sheetPr>
  <dimension ref="A1:H20"/>
  <sheetViews>
    <sheetView zoomScale="80" zoomScaleNormal="80" workbookViewId="0">
      <selection activeCell="C29" sqref="C29"/>
    </sheetView>
  </sheetViews>
  <sheetFormatPr defaultColWidth="9.140625" defaultRowHeight="15"/>
  <cols>
    <col min="1" max="1" width="12.5703125" style="29" customWidth="1"/>
    <col min="2" max="2" width="53.42578125" style="34" customWidth="1"/>
    <col min="3" max="3" width="13" style="29" customWidth="1"/>
    <col min="4" max="4" width="14.7109375" style="29" customWidth="1"/>
    <col min="5" max="5" width="19.28515625" style="29" customWidth="1"/>
    <col min="6" max="6" width="13.42578125" style="29" customWidth="1"/>
    <col min="7" max="7" width="19.7109375" style="29" customWidth="1"/>
    <col min="8" max="8" width="42.5703125" style="29" customWidth="1"/>
    <col min="9" max="16384" width="9.140625" style="29"/>
  </cols>
  <sheetData>
    <row r="1" spans="1:8" s="25" customFormat="1">
      <c r="A1" s="10" t="s">
        <v>240</v>
      </c>
      <c r="B1" s="10"/>
      <c r="C1" s="10"/>
      <c r="D1" s="10"/>
      <c r="H1" s="26"/>
    </row>
    <row r="2" spans="1:8" s="25" customFormat="1" ht="20.45" customHeight="1">
      <c r="A2" s="10" t="s">
        <v>20</v>
      </c>
      <c r="B2" s="10"/>
      <c r="C2" s="10"/>
      <c r="D2" s="10"/>
      <c r="H2" s="26"/>
    </row>
    <row r="3" spans="1:8" s="25" customFormat="1">
      <c r="A3" s="8"/>
      <c r="B3" s="26"/>
      <c r="F3" s="26"/>
    </row>
    <row r="4" spans="1:8" s="25" customFormat="1" ht="14.25" customHeight="1">
      <c r="B4" s="26"/>
      <c r="F4" s="26"/>
    </row>
    <row r="5" spans="1:8" s="25" customFormat="1">
      <c r="A5" s="7" t="s">
        <v>188</v>
      </c>
      <c r="B5" s="27" t="s">
        <v>220</v>
      </c>
      <c r="F5" s="26"/>
    </row>
    <row r="6" spans="1:8" s="25" customFormat="1" ht="15" customHeight="1">
      <c r="A6" s="7"/>
      <c r="B6" s="27"/>
      <c r="F6" s="26"/>
    </row>
    <row r="7" spans="1:8" ht="27.95" customHeight="1">
      <c r="A7" s="28" t="s">
        <v>255</v>
      </c>
      <c r="B7" s="28" t="s">
        <v>174</v>
      </c>
      <c r="C7" s="28" t="s">
        <v>51</v>
      </c>
      <c r="D7" s="28" t="s">
        <v>187</v>
      </c>
      <c r="E7" s="28" t="s">
        <v>186</v>
      </c>
      <c r="F7" s="47" t="s">
        <v>170</v>
      </c>
      <c r="G7" s="28" t="s">
        <v>10</v>
      </c>
      <c r="H7" s="28" t="s">
        <v>85</v>
      </c>
    </row>
    <row r="8" spans="1:8" s="30" customFormat="1" ht="57.6" customHeight="1">
      <c r="A8" s="28"/>
      <c r="B8" s="28"/>
      <c r="C8" s="28"/>
      <c r="D8" s="28"/>
      <c r="E8" s="28"/>
      <c r="F8" s="49"/>
      <c r="G8" s="28"/>
      <c r="H8" s="28"/>
    </row>
    <row r="9" spans="1:8" s="34" customFormat="1" ht="30">
      <c r="A9" s="107" t="s">
        <v>0</v>
      </c>
      <c r="B9" s="108" t="s">
        <v>80</v>
      </c>
      <c r="C9" s="109">
        <v>5</v>
      </c>
      <c r="D9" s="56">
        <v>0</v>
      </c>
      <c r="E9" s="110">
        <f>C9*D9</f>
        <v>0</v>
      </c>
      <c r="F9" s="110">
        <f>E9*0.21</f>
        <v>0</v>
      </c>
      <c r="G9" s="110">
        <f>E9+F9</f>
        <v>0</v>
      </c>
      <c r="H9" s="97"/>
    </row>
    <row r="10" spans="1:8" s="34" customFormat="1">
      <c r="A10" s="107" t="s">
        <v>1</v>
      </c>
      <c r="B10" s="55" t="s">
        <v>164</v>
      </c>
      <c r="C10" s="111">
        <v>5</v>
      </c>
      <c r="D10" s="52">
        <v>0</v>
      </c>
      <c r="E10" s="110">
        <f t="shared" ref="E10:E12" si="0">C10*D10</f>
        <v>0</v>
      </c>
      <c r="F10" s="110">
        <f t="shared" ref="F10:F12" si="1">E10*0.21</f>
        <v>0</v>
      </c>
      <c r="G10" s="110">
        <f t="shared" ref="G10:G12" si="2">E10+F10</f>
        <v>0</v>
      </c>
      <c r="H10" s="57"/>
    </row>
    <row r="11" spans="1:8" s="34" customFormat="1">
      <c r="A11" s="107" t="s">
        <v>2</v>
      </c>
      <c r="B11" s="55" t="s">
        <v>81</v>
      </c>
      <c r="C11" s="111">
        <v>5</v>
      </c>
      <c r="D11" s="52">
        <v>0</v>
      </c>
      <c r="E11" s="110">
        <f t="shared" si="0"/>
        <v>0</v>
      </c>
      <c r="F11" s="110">
        <f t="shared" si="1"/>
        <v>0</v>
      </c>
      <c r="G11" s="110">
        <f t="shared" si="2"/>
        <v>0</v>
      </c>
      <c r="H11" s="57"/>
    </row>
    <row r="12" spans="1:8" ht="15.75" thickBot="1">
      <c r="A12" s="107" t="s">
        <v>3</v>
      </c>
      <c r="B12" s="55" t="s">
        <v>82</v>
      </c>
      <c r="C12" s="111">
        <v>5</v>
      </c>
      <c r="D12" s="52">
        <v>0</v>
      </c>
      <c r="E12" s="110">
        <f t="shared" si="0"/>
        <v>0</v>
      </c>
      <c r="F12" s="110">
        <f t="shared" si="1"/>
        <v>0</v>
      </c>
      <c r="G12" s="110">
        <f t="shared" si="2"/>
        <v>0</v>
      </c>
      <c r="H12" s="57"/>
    </row>
    <row r="13" spans="1:8" ht="15.75" customHeight="1" thickBot="1">
      <c r="A13" s="112" t="s">
        <v>9</v>
      </c>
      <c r="B13" s="105"/>
      <c r="C13" s="105"/>
      <c r="D13" s="106"/>
      <c r="E13" s="113">
        <f>SUM(E9:E12)</f>
        <v>0</v>
      </c>
      <c r="F13" s="113">
        <f>SUM(F9:F12)</f>
        <v>0</v>
      </c>
      <c r="G13" s="113">
        <f>SUM(G9:G12)</f>
        <v>0</v>
      </c>
    </row>
    <row r="14" spans="1:8">
      <c r="A14" s="75" t="s">
        <v>7</v>
      </c>
      <c r="B14" s="114" t="s">
        <v>228</v>
      </c>
      <c r="C14" s="75"/>
      <c r="D14" s="75"/>
    </row>
    <row r="15" spans="1:8">
      <c r="A15" s="75" t="s">
        <v>8</v>
      </c>
      <c r="B15" s="115" t="s">
        <v>221</v>
      </c>
      <c r="C15" s="75"/>
      <c r="D15" s="75"/>
    </row>
    <row r="16" spans="1:8" ht="14.25" customHeight="1"/>
    <row r="17" spans="1:8" ht="15" customHeight="1">
      <c r="A17" s="43" t="s">
        <v>16</v>
      </c>
      <c r="B17" s="91"/>
      <c r="C17" s="44"/>
      <c r="D17" s="44"/>
      <c r="E17" s="44"/>
      <c r="F17" s="44"/>
      <c r="G17" s="44"/>
      <c r="H17" s="44"/>
    </row>
    <row r="18" spans="1:8">
      <c r="A18" s="22" t="s">
        <v>248</v>
      </c>
      <c r="B18" s="91"/>
      <c r="C18" s="44"/>
      <c r="D18" s="44"/>
      <c r="E18" s="44"/>
      <c r="F18" s="44"/>
      <c r="G18" s="44"/>
      <c r="H18" s="44"/>
    </row>
    <row r="19" spans="1:8">
      <c r="A19" s="44" t="s">
        <v>256</v>
      </c>
      <c r="B19" s="91"/>
      <c r="C19" s="44"/>
      <c r="D19" s="44"/>
      <c r="E19" s="44"/>
      <c r="F19" s="44"/>
      <c r="G19" s="44"/>
      <c r="H19" s="44"/>
    </row>
    <row r="20" spans="1:8" ht="15" customHeight="1">
      <c r="B20" s="91"/>
      <c r="C20" s="44"/>
      <c r="D20" s="44"/>
      <c r="E20" s="44"/>
      <c r="F20" s="44"/>
      <c r="G20" s="44"/>
      <c r="H20" s="44"/>
    </row>
  </sheetData>
  <mergeCells count="11">
    <mergeCell ref="A1:D1"/>
    <mergeCell ref="A2:D2"/>
    <mergeCell ref="A13:D13"/>
    <mergeCell ref="E7:E8"/>
    <mergeCell ref="H7:H8"/>
    <mergeCell ref="A7:A8"/>
    <mergeCell ref="C7:C8"/>
    <mergeCell ref="D7:D8"/>
    <mergeCell ref="G7:G8"/>
    <mergeCell ref="B7:B8"/>
    <mergeCell ref="F7:F8"/>
  </mergeCells>
  <pageMargins left="0.7" right="0.7" top="0.78740157499999996" bottom="0.78740157499999996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6"/>
  <sheetViews>
    <sheetView tabSelected="1" view="pageBreakPreview" topLeftCell="A16" zoomScale="85" zoomScaleNormal="70" zoomScaleSheetLayoutView="85" workbookViewId="0">
      <selection activeCell="G41" sqref="G41"/>
    </sheetView>
  </sheetViews>
  <sheetFormatPr defaultRowHeight="15"/>
  <cols>
    <col min="1" max="1" width="12.140625" style="29" customWidth="1"/>
    <col min="2" max="2" width="32.140625" style="29" customWidth="1"/>
    <col min="3" max="3" width="33.85546875" style="29" customWidth="1"/>
    <col min="4" max="8" width="17.140625" style="29" customWidth="1"/>
    <col min="9" max="14" width="18.5703125" style="29" customWidth="1"/>
    <col min="15" max="16384" width="9.140625" style="29"/>
  </cols>
  <sheetData>
    <row r="1" spans="1:17" s="25" customFormat="1">
      <c r="A1" s="10" t="s">
        <v>240</v>
      </c>
      <c r="B1" s="10"/>
      <c r="C1" s="10"/>
      <c r="D1" s="10"/>
      <c r="H1" s="26"/>
    </row>
    <row r="2" spans="1:17" s="25" customFormat="1" ht="20.45" customHeight="1">
      <c r="A2" s="10" t="s">
        <v>20</v>
      </c>
      <c r="B2" s="10"/>
      <c r="C2" s="10"/>
      <c r="D2" s="10"/>
      <c r="H2" s="26"/>
    </row>
    <row r="3" spans="1:17">
      <c r="A3" s="116"/>
    </row>
    <row r="4" spans="1:17" ht="28.5" customHeight="1">
      <c r="A4" s="7" t="s">
        <v>189</v>
      </c>
      <c r="B4" s="117" t="s">
        <v>53</v>
      </c>
      <c r="C4" s="117"/>
      <c r="D4" s="117"/>
      <c r="E4" s="118"/>
      <c r="F4" s="118"/>
      <c r="G4" s="118"/>
      <c r="H4" s="118"/>
    </row>
    <row r="6" spans="1:17" s="122" customFormat="1" ht="74.099999999999994" customHeight="1">
      <c r="A6" s="119" t="s">
        <v>19</v>
      </c>
      <c r="B6" s="28" t="s">
        <v>55</v>
      </c>
      <c r="C6" s="28" t="s">
        <v>54</v>
      </c>
      <c r="D6" s="28" t="s">
        <v>107</v>
      </c>
      <c r="E6" s="28" t="s">
        <v>215</v>
      </c>
      <c r="F6" s="28" t="s">
        <v>108</v>
      </c>
      <c r="G6" s="28" t="s">
        <v>109</v>
      </c>
      <c r="H6" s="28" t="s">
        <v>110</v>
      </c>
      <c r="I6" s="119" t="s">
        <v>43</v>
      </c>
      <c r="J6" s="119" t="s">
        <v>214</v>
      </c>
      <c r="K6" s="119" t="s">
        <v>216</v>
      </c>
      <c r="L6" s="119" t="s">
        <v>217</v>
      </c>
      <c r="M6" s="119" t="s">
        <v>218</v>
      </c>
      <c r="N6" s="119" t="s">
        <v>219</v>
      </c>
      <c r="O6" s="120"/>
      <c r="P6" s="121"/>
      <c r="Q6" s="121"/>
    </row>
    <row r="7" spans="1:17" s="122" customFormat="1" ht="25.5" customHeight="1">
      <c r="A7" s="119"/>
      <c r="B7" s="28"/>
      <c r="C7" s="28"/>
      <c r="D7" s="28"/>
      <c r="E7" s="28"/>
      <c r="F7" s="28"/>
      <c r="G7" s="28"/>
      <c r="H7" s="28"/>
      <c r="I7" s="119"/>
      <c r="J7" s="119"/>
      <c r="K7" s="119"/>
      <c r="L7" s="119"/>
      <c r="M7" s="119"/>
      <c r="N7" s="119"/>
      <c r="O7" s="120"/>
      <c r="P7" s="121"/>
      <c r="Q7" s="121"/>
    </row>
    <row r="8" spans="1:17" s="122" customFormat="1" ht="61.5" customHeight="1">
      <c r="A8" s="3" t="s">
        <v>0</v>
      </c>
      <c r="B8" s="123" t="s">
        <v>86</v>
      </c>
      <c r="C8" s="123" t="s">
        <v>92</v>
      </c>
      <c r="D8" s="124">
        <v>1</v>
      </c>
      <c r="E8" s="124" t="s">
        <v>32</v>
      </c>
      <c r="F8" s="124" t="s">
        <v>32</v>
      </c>
      <c r="G8" s="124" t="s">
        <v>32</v>
      </c>
      <c r="H8" s="124" t="s">
        <v>32</v>
      </c>
      <c r="I8" s="125">
        <v>3.6</v>
      </c>
      <c r="J8" s="126">
        <v>3.6</v>
      </c>
      <c r="K8" s="127" t="s">
        <v>32</v>
      </c>
      <c r="L8" s="127" t="s">
        <v>32</v>
      </c>
      <c r="M8" s="127" t="s">
        <v>32</v>
      </c>
      <c r="N8" s="127" t="s">
        <v>32</v>
      </c>
    </row>
    <row r="9" spans="1:17" s="122" customFormat="1">
      <c r="A9" s="3" t="s">
        <v>1</v>
      </c>
      <c r="B9" s="123" t="s">
        <v>87</v>
      </c>
      <c r="C9" s="123" t="s">
        <v>93</v>
      </c>
      <c r="D9" s="128">
        <v>1</v>
      </c>
      <c r="E9" s="124">
        <v>1</v>
      </c>
      <c r="F9" s="128" t="s">
        <v>32</v>
      </c>
      <c r="G9" s="128">
        <v>1</v>
      </c>
      <c r="H9" s="128" t="s">
        <v>32</v>
      </c>
      <c r="I9" s="125">
        <v>5</v>
      </c>
      <c r="J9" s="126">
        <v>5</v>
      </c>
      <c r="K9" s="127">
        <v>5</v>
      </c>
      <c r="L9" s="127" t="s">
        <v>32</v>
      </c>
      <c r="M9" s="127">
        <v>5</v>
      </c>
      <c r="N9" s="127" t="s">
        <v>32</v>
      </c>
    </row>
    <row r="10" spans="1:17" s="122" customFormat="1">
      <c r="A10" s="3" t="s">
        <v>2</v>
      </c>
      <c r="B10" s="123" t="s">
        <v>88</v>
      </c>
      <c r="C10" s="123" t="s">
        <v>94</v>
      </c>
      <c r="D10" s="128">
        <v>1</v>
      </c>
      <c r="E10" s="124" t="s">
        <v>32</v>
      </c>
      <c r="F10" s="128" t="s">
        <v>32</v>
      </c>
      <c r="G10" s="128" t="s">
        <v>32</v>
      </c>
      <c r="H10" s="128" t="s">
        <v>32</v>
      </c>
      <c r="I10" s="125">
        <v>2.4</v>
      </c>
      <c r="J10" s="126">
        <v>2.4</v>
      </c>
      <c r="K10" s="127" t="s">
        <v>32</v>
      </c>
      <c r="L10" s="127" t="s">
        <v>32</v>
      </c>
      <c r="M10" s="127" t="s">
        <v>32</v>
      </c>
      <c r="N10" s="127" t="s">
        <v>32</v>
      </c>
    </row>
    <row r="11" spans="1:17" s="122" customFormat="1">
      <c r="A11" s="3" t="s">
        <v>3</v>
      </c>
      <c r="B11" s="123" t="s">
        <v>65</v>
      </c>
      <c r="C11" s="123" t="s">
        <v>95</v>
      </c>
      <c r="D11" s="128">
        <v>1</v>
      </c>
      <c r="E11" s="124">
        <v>1</v>
      </c>
      <c r="F11" s="124">
        <v>1</v>
      </c>
      <c r="G11" s="124" t="s">
        <v>32</v>
      </c>
      <c r="H11" s="124">
        <v>1</v>
      </c>
      <c r="I11" s="125">
        <v>10.4</v>
      </c>
      <c r="J11" s="125">
        <v>10.4</v>
      </c>
      <c r="K11" s="129">
        <v>10.4</v>
      </c>
      <c r="L11" s="129">
        <v>10.4</v>
      </c>
      <c r="M11" s="129" t="s">
        <v>32</v>
      </c>
      <c r="N11" s="127">
        <v>10.4</v>
      </c>
    </row>
    <row r="12" spans="1:17" s="122" customFormat="1">
      <c r="A12" s="3" t="s">
        <v>4</v>
      </c>
      <c r="B12" s="123" t="s">
        <v>89</v>
      </c>
      <c r="C12" s="123" t="s">
        <v>96</v>
      </c>
      <c r="D12" s="128">
        <v>1</v>
      </c>
      <c r="E12" s="124" t="s">
        <v>32</v>
      </c>
      <c r="F12" s="124" t="s">
        <v>32</v>
      </c>
      <c r="G12" s="124" t="s">
        <v>32</v>
      </c>
      <c r="H12" s="124" t="s">
        <v>32</v>
      </c>
      <c r="I12" s="125">
        <v>1.6</v>
      </c>
      <c r="J12" s="125">
        <v>1.6</v>
      </c>
      <c r="K12" s="129" t="s">
        <v>32</v>
      </c>
      <c r="L12" s="129" t="s">
        <v>32</v>
      </c>
      <c r="M12" s="129" t="s">
        <v>32</v>
      </c>
      <c r="N12" s="127" t="s">
        <v>32</v>
      </c>
    </row>
    <row r="13" spans="1:17" s="122" customFormat="1">
      <c r="A13" s="3" t="s">
        <v>5</v>
      </c>
      <c r="B13" s="123" t="s">
        <v>90</v>
      </c>
      <c r="C13" s="123" t="s">
        <v>97</v>
      </c>
      <c r="D13" s="128">
        <v>1</v>
      </c>
      <c r="E13" s="124">
        <v>1</v>
      </c>
      <c r="F13" s="124" t="s">
        <v>32</v>
      </c>
      <c r="G13" s="124">
        <v>1</v>
      </c>
      <c r="H13" s="124" t="s">
        <v>32</v>
      </c>
      <c r="I13" s="125">
        <v>1.2</v>
      </c>
      <c r="J13" s="125">
        <v>1.2</v>
      </c>
      <c r="K13" s="129">
        <v>1.2</v>
      </c>
      <c r="L13" s="129" t="s">
        <v>32</v>
      </c>
      <c r="M13" s="129">
        <v>1.2</v>
      </c>
      <c r="N13" s="127" t="s">
        <v>32</v>
      </c>
    </row>
    <row r="14" spans="1:17" s="122" customFormat="1">
      <c r="A14" s="3" t="s">
        <v>6</v>
      </c>
      <c r="B14" s="123" t="s">
        <v>91</v>
      </c>
      <c r="C14" s="123" t="s">
        <v>98</v>
      </c>
      <c r="D14" s="128">
        <v>1</v>
      </c>
      <c r="E14" s="124" t="s">
        <v>32</v>
      </c>
      <c r="F14" s="124">
        <v>1</v>
      </c>
      <c r="G14" s="124" t="s">
        <v>32</v>
      </c>
      <c r="H14" s="124" t="s">
        <v>32</v>
      </c>
      <c r="I14" s="125">
        <v>6.4</v>
      </c>
      <c r="J14" s="125">
        <v>6.4</v>
      </c>
      <c r="K14" s="129" t="s">
        <v>32</v>
      </c>
      <c r="L14" s="129">
        <v>6.4</v>
      </c>
      <c r="M14" s="124" t="s">
        <v>32</v>
      </c>
      <c r="N14" s="127" t="s">
        <v>32</v>
      </c>
    </row>
    <row r="15" spans="1:17" s="122" customFormat="1" ht="47.1" customHeight="1">
      <c r="A15" s="3" t="s">
        <v>11</v>
      </c>
      <c r="B15" s="123" t="s">
        <v>99</v>
      </c>
      <c r="C15" s="123" t="s">
        <v>100</v>
      </c>
      <c r="D15" s="130" t="s">
        <v>32</v>
      </c>
      <c r="E15" s="130" t="s">
        <v>32</v>
      </c>
      <c r="F15" s="131" t="s">
        <v>32</v>
      </c>
      <c r="G15" s="124">
        <v>1</v>
      </c>
      <c r="H15" s="124" t="s">
        <v>32</v>
      </c>
      <c r="I15" s="125">
        <v>1.6</v>
      </c>
      <c r="J15" s="125" t="s">
        <v>32</v>
      </c>
      <c r="K15" s="129" t="s">
        <v>32</v>
      </c>
      <c r="L15" s="129" t="s">
        <v>32</v>
      </c>
      <c r="M15" s="129">
        <v>1.6</v>
      </c>
      <c r="N15" s="127" t="s">
        <v>32</v>
      </c>
    </row>
    <row r="16" spans="1:17" s="122" customFormat="1">
      <c r="A16" s="3" t="s">
        <v>12</v>
      </c>
      <c r="B16" s="123" t="s">
        <v>99</v>
      </c>
      <c r="C16" s="123" t="s">
        <v>101</v>
      </c>
      <c r="D16" s="130" t="s">
        <v>32</v>
      </c>
      <c r="E16" s="130" t="s">
        <v>32</v>
      </c>
      <c r="F16" s="131" t="s">
        <v>32</v>
      </c>
      <c r="G16" s="124">
        <v>1</v>
      </c>
      <c r="H16" s="124" t="s">
        <v>32</v>
      </c>
      <c r="I16" s="125">
        <v>1</v>
      </c>
      <c r="J16" s="125" t="s">
        <v>32</v>
      </c>
      <c r="K16" s="129" t="s">
        <v>32</v>
      </c>
      <c r="L16" s="129" t="s">
        <v>32</v>
      </c>
      <c r="M16" s="129">
        <v>1</v>
      </c>
      <c r="N16" s="127" t="s">
        <v>32</v>
      </c>
    </row>
    <row r="17" spans="1:14" s="132" customFormat="1">
      <c r="A17" s="3" t="s">
        <v>13</v>
      </c>
      <c r="B17" s="123" t="s">
        <v>88</v>
      </c>
      <c r="C17" s="123" t="s">
        <v>102</v>
      </c>
      <c r="D17" s="130" t="s">
        <v>32</v>
      </c>
      <c r="E17" s="130" t="s">
        <v>32</v>
      </c>
      <c r="F17" s="131" t="s">
        <v>32</v>
      </c>
      <c r="G17" s="124">
        <v>1</v>
      </c>
      <c r="H17" s="124" t="s">
        <v>32</v>
      </c>
      <c r="I17" s="125">
        <v>0.6</v>
      </c>
      <c r="J17" s="125" t="s">
        <v>32</v>
      </c>
      <c r="K17" s="129" t="s">
        <v>32</v>
      </c>
      <c r="L17" s="129" t="s">
        <v>32</v>
      </c>
      <c r="M17" s="129">
        <v>0.6</v>
      </c>
      <c r="N17" s="127" t="s">
        <v>32</v>
      </c>
    </row>
    <row r="18" spans="1:14" s="122" customFormat="1">
      <c r="A18" s="3" t="s">
        <v>14</v>
      </c>
      <c r="B18" s="123" t="s">
        <v>103</v>
      </c>
      <c r="C18" s="123" t="s">
        <v>105</v>
      </c>
      <c r="D18" s="130" t="s">
        <v>32</v>
      </c>
      <c r="E18" s="124">
        <v>1</v>
      </c>
      <c r="F18" s="124" t="s">
        <v>32</v>
      </c>
      <c r="G18" s="124">
        <v>1</v>
      </c>
      <c r="H18" s="124">
        <v>1</v>
      </c>
      <c r="I18" s="125">
        <v>4.8</v>
      </c>
      <c r="J18" s="125" t="s">
        <v>32</v>
      </c>
      <c r="K18" s="129">
        <v>4.8</v>
      </c>
      <c r="L18" s="124" t="s">
        <v>32</v>
      </c>
      <c r="M18" s="129">
        <v>4.8</v>
      </c>
      <c r="N18" s="127">
        <v>4.8</v>
      </c>
    </row>
    <row r="19" spans="1:14" s="122" customFormat="1" ht="30">
      <c r="A19" s="3" t="s">
        <v>15</v>
      </c>
      <c r="B19" s="123" t="s">
        <v>104</v>
      </c>
      <c r="C19" s="123" t="s">
        <v>114</v>
      </c>
      <c r="D19" s="130" t="s">
        <v>32</v>
      </c>
      <c r="E19" s="130" t="s">
        <v>32</v>
      </c>
      <c r="F19" s="131" t="s">
        <v>32</v>
      </c>
      <c r="G19" s="124">
        <v>1</v>
      </c>
      <c r="H19" s="124" t="s">
        <v>32</v>
      </c>
      <c r="I19" s="125">
        <v>0.6</v>
      </c>
      <c r="J19" s="125" t="s">
        <v>32</v>
      </c>
      <c r="K19" s="129" t="s">
        <v>32</v>
      </c>
      <c r="L19" s="129" t="s">
        <v>32</v>
      </c>
      <c r="M19" s="129">
        <v>0.6</v>
      </c>
      <c r="N19" s="127" t="s">
        <v>32</v>
      </c>
    </row>
    <row r="20" spans="1:14" s="122" customFormat="1">
      <c r="A20" s="3" t="s">
        <v>18</v>
      </c>
      <c r="B20" s="123" t="s">
        <v>106</v>
      </c>
      <c r="C20" s="123" t="s">
        <v>70</v>
      </c>
      <c r="D20" s="130" t="s">
        <v>32</v>
      </c>
      <c r="E20" s="124">
        <v>1</v>
      </c>
      <c r="F20" s="124">
        <v>1</v>
      </c>
      <c r="G20" s="124" t="s">
        <v>32</v>
      </c>
      <c r="H20" s="124" t="s">
        <v>32</v>
      </c>
      <c r="I20" s="125">
        <v>34.6</v>
      </c>
      <c r="J20" s="125" t="s">
        <v>32</v>
      </c>
      <c r="K20" s="129">
        <v>34.6</v>
      </c>
      <c r="L20" s="129">
        <v>34.6</v>
      </c>
      <c r="M20" s="124" t="s">
        <v>32</v>
      </c>
      <c r="N20" s="127" t="s">
        <v>32</v>
      </c>
    </row>
    <row r="21" spans="1:14" s="122" customFormat="1">
      <c r="A21" s="3" t="s">
        <v>71</v>
      </c>
      <c r="B21" s="123" t="s">
        <v>111</v>
      </c>
      <c r="C21" s="123" t="s">
        <v>112</v>
      </c>
      <c r="D21" s="130" t="s">
        <v>32</v>
      </c>
      <c r="E21" s="124">
        <v>1</v>
      </c>
      <c r="F21" s="124" t="s">
        <v>32</v>
      </c>
      <c r="G21" s="124" t="s">
        <v>32</v>
      </c>
      <c r="H21" s="124" t="s">
        <v>32</v>
      </c>
      <c r="I21" s="125">
        <v>8.4</v>
      </c>
      <c r="J21" s="125" t="s">
        <v>32</v>
      </c>
      <c r="K21" s="129">
        <v>8.4</v>
      </c>
      <c r="L21" s="129" t="s">
        <v>32</v>
      </c>
      <c r="M21" s="129" t="s">
        <v>32</v>
      </c>
      <c r="N21" s="127" t="s">
        <v>32</v>
      </c>
    </row>
    <row r="22" spans="1:14" s="122" customFormat="1">
      <c r="A22" s="3" t="s">
        <v>72</v>
      </c>
      <c r="B22" s="123" t="s">
        <v>88</v>
      </c>
      <c r="C22" s="123" t="s">
        <v>113</v>
      </c>
      <c r="D22" s="130" t="s">
        <v>32</v>
      </c>
      <c r="E22" s="124">
        <v>1</v>
      </c>
      <c r="F22" s="124">
        <v>1</v>
      </c>
      <c r="G22" s="124" t="s">
        <v>32</v>
      </c>
      <c r="H22" s="124">
        <v>1</v>
      </c>
      <c r="I22" s="125">
        <v>14.2</v>
      </c>
      <c r="J22" s="125" t="s">
        <v>32</v>
      </c>
      <c r="K22" s="129">
        <v>14.2</v>
      </c>
      <c r="L22" s="129">
        <v>14.2</v>
      </c>
      <c r="M22" s="129" t="s">
        <v>32</v>
      </c>
      <c r="N22" s="127">
        <v>14.2</v>
      </c>
    </row>
    <row r="23" spans="1:14" s="122" customFormat="1">
      <c r="A23" s="3" t="s">
        <v>73</v>
      </c>
      <c r="B23" s="123" t="s">
        <v>87</v>
      </c>
      <c r="C23" s="123" t="s">
        <v>115</v>
      </c>
      <c r="D23" s="130" t="s">
        <v>32</v>
      </c>
      <c r="E23" s="124" t="s">
        <v>32</v>
      </c>
      <c r="F23" s="124">
        <v>1</v>
      </c>
      <c r="G23" s="124" t="s">
        <v>32</v>
      </c>
      <c r="H23" s="124">
        <v>1</v>
      </c>
      <c r="I23" s="125">
        <v>8.6</v>
      </c>
      <c r="J23" s="125" t="s">
        <v>32</v>
      </c>
      <c r="K23" s="129" t="s">
        <v>32</v>
      </c>
      <c r="L23" s="129">
        <v>8.6</v>
      </c>
      <c r="M23" s="129" t="s">
        <v>32</v>
      </c>
      <c r="N23" s="127">
        <v>8.6</v>
      </c>
    </row>
    <row r="24" spans="1:14" s="122" customFormat="1">
      <c r="A24" s="3" t="s">
        <v>74</v>
      </c>
      <c r="B24" s="133" t="s">
        <v>116</v>
      </c>
      <c r="C24" s="133" t="s">
        <v>117</v>
      </c>
      <c r="D24" s="130" t="s">
        <v>32</v>
      </c>
      <c r="E24" s="124" t="s">
        <v>32</v>
      </c>
      <c r="F24" s="124">
        <v>1</v>
      </c>
      <c r="G24" s="124" t="s">
        <v>32</v>
      </c>
      <c r="H24" s="124" t="s">
        <v>32</v>
      </c>
      <c r="I24" s="125">
        <v>12.4</v>
      </c>
      <c r="J24" s="125" t="s">
        <v>32</v>
      </c>
      <c r="K24" s="129" t="s">
        <v>32</v>
      </c>
      <c r="L24" s="129">
        <v>12.4</v>
      </c>
      <c r="M24" s="129" t="s">
        <v>32</v>
      </c>
      <c r="N24" s="127" t="s">
        <v>32</v>
      </c>
    </row>
    <row r="25" spans="1:14" s="122" customFormat="1">
      <c r="A25" s="3" t="s">
        <v>204</v>
      </c>
      <c r="B25" s="123" t="s">
        <v>118</v>
      </c>
      <c r="C25" s="123" t="s">
        <v>119</v>
      </c>
      <c r="D25" s="130" t="s">
        <v>32</v>
      </c>
      <c r="E25" s="124" t="s">
        <v>32</v>
      </c>
      <c r="F25" s="128" t="s">
        <v>32</v>
      </c>
      <c r="G25" s="128" t="s">
        <v>32</v>
      </c>
      <c r="H25" s="128">
        <v>1</v>
      </c>
      <c r="I25" s="125">
        <v>0.6</v>
      </c>
      <c r="J25" s="126" t="s">
        <v>32</v>
      </c>
      <c r="K25" s="127" t="s">
        <v>32</v>
      </c>
      <c r="L25" s="127" t="s">
        <v>32</v>
      </c>
      <c r="M25" s="127" t="s">
        <v>32</v>
      </c>
      <c r="N25" s="127">
        <v>0.6</v>
      </c>
    </row>
    <row r="26" spans="1:14" s="122" customFormat="1">
      <c r="A26" s="3" t="s">
        <v>205</v>
      </c>
      <c r="B26" s="123" t="s">
        <v>111</v>
      </c>
      <c r="C26" s="123" t="s">
        <v>120</v>
      </c>
      <c r="D26" s="130" t="s">
        <v>32</v>
      </c>
      <c r="E26" s="124" t="s">
        <v>32</v>
      </c>
      <c r="F26" s="128" t="s">
        <v>32</v>
      </c>
      <c r="G26" s="128" t="s">
        <v>32</v>
      </c>
      <c r="H26" s="128">
        <v>1</v>
      </c>
      <c r="I26" s="125">
        <v>0.4</v>
      </c>
      <c r="J26" s="126" t="s">
        <v>32</v>
      </c>
      <c r="K26" s="127" t="s">
        <v>32</v>
      </c>
      <c r="L26" s="127" t="s">
        <v>32</v>
      </c>
      <c r="M26" s="127" t="s">
        <v>32</v>
      </c>
      <c r="N26" s="127">
        <v>0.4</v>
      </c>
    </row>
    <row r="27" spans="1:14" s="122" customFormat="1">
      <c r="A27" s="3" t="s">
        <v>206</v>
      </c>
      <c r="B27" s="123" t="s">
        <v>121</v>
      </c>
      <c r="C27" s="123" t="s">
        <v>127</v>
      </c>
      <c r="D27" s="130">
        <v>1</v>
      </c>
      <c r="E27" s="131">
        <v>1</v>
      </c>
      <c r="F27" s="130">
        <v>1</v>
      </c>
      <c r="G27" s="130">
        <v>1</v>
      </c>
      <c r="H27" s="130">
        <v>1</v>
      </c>
      <c r="I27" s="125">
        <v>17</v>
      </c>
      <c r="J27" s="126">
        <v>17</v>
      </c>
      <c r="K27" s="126">
        <v>17</v>
      </c>
      <c r="L27" s="126">
        <v>17</v>
      </c>
      <c r="M27" s="126">
        <v>17</v>
      </c>
      <c r="N27" s="126">
        <v>17</v>
      </c>
    </row>
    <row r="28" spans="1:14" s="122" customFormat="1">
      <c r="A28" s="134" t="s">
        <v>207</v>
      </c>
      <c r="B28" s="123" t="s">
        <v>122</v>
      </c>
      <c r="C28" s="123" t="s">
        <v>128</v>
      </c>
      <c r="D28" s="130">
        <v>1</v>
      </c>
      <c r="E28" s="131">
        <v>1</v>
      </c>
      <c r="F28" s="130">
        <v>1</v>
      </c>
      <c r="G28" s="130">
        <v>1</v>
      </c>
      <c r="H28" s="130">
        <v>1</v>
      </c>
      <c r="I28" s="125">
        <v>11.2</v>
      </c>
      <c r="J28" s="126">
        <v>11.2</v>
      </c>
      <c r="K28" s="126">
        <v>11.2</v>
      </c>
      <c r="L28" s="126">
        <v>11.2</v>
      </c>
      <c r="M28" s="126">
        <v>11.2</v>
      </c>
      <c r="N28" s="126">
        <v>11.2</v>
      </c>
    </row>
    <row r="29" spans="1:14" s="122" customFormat="1">
      <c r="A29" s="134" t="s">
        <v>208</v>
      </c>
      <c r="B29" s="123" t="s">
        <v>123</v>
      </c>
      <c r="C29" s="123" t="s">
        <v>129</v>
      </c>
      <c r="D29" s="130">
        <v>1</v>
      </c>
      <c r="E29" s="131">
        <v>1</v>
      </c>
      <c r="F29" s="130">
        <v>1</v>
      </c>
      <c r="G29" s="130">
        <v>1</v>
      </c>
      <c r="H29" s="130">
        <v>1</v>
      </c>
      <c r="I29" s="125">
        <v>8.4</v>
      </c>
      <c r="J29" s="126">
        <v>8.4</v>
      </c>
      <c r="K29" s="126">
        <v>8.4</v>
      </c>
      <c r="L29" s="126">
        <v>8.4</v>
      </c>
      <c r="M29" s="126">
        <v>8.4</v>
      </c>
      <c r="N29" s="126">
        <v>8.4</v>
      </c>
    </row>
    <row r="30" spans="1:14" s="122" customFormat="1">
      <c r="A30" s="134" t="s">
        <v>209</v>
      </c>
      <c r="B30" s="123" t="s">
        <v>124</v>
      </c>
      <c r="C30" s="123" t="s">
        <v>130</v>
      </c>
      <c r="D30" s="130">
        <v>1</v>
      </c>
      <c r="E30" s="131">
        <v>1</v>
      </c>
      <c r="F30" s="130">
        <v>1</v>
      </c>
      <c r="G30" s="130">
        <v>1</v>
      </c>
      <c r="H30" s="130">
        <v>1</v>
      </c>
      <c r="I30" s="125">
        <v>8.4</v>
      </c>
      <c r="J30" s="126">
        <v>8.4</v>
      </c>
      <c r="K30" s="126">
        <v>8.4</v>
      </c>
      <c r="L30" s="126">
        <v>8.4</v>
      </c>
      <c r="M30" s="126">
        <v>8.4</v>
      </c>
      <c r="N30" s="126">
        <v>8.4</v>
      </c>
    </row>
    <row r="31" spans="1:14" s="122" customFormat="1" ht="30">
      <c r="A31" s="134" t="s">
        <v>210</v>
      </c>
      <c r="B31" s="123" t="s">
        <v>125</v>
      </c>
      <c r="C31" s="123" t="s">
        <v>131</v>
      </c>
      <c r="D31" s="130">
        <v>1</v>
      </c>
      <c r="E31" s="131">
        <v>1</v>
      </c>
      <c r="F31" s="130">
        <v>1</v>
      </c>
      <c r="G31" s="130">
        <v>1</v>
      </c>
      <c r="H31" s="130">
        <v>1</v>
      </c>
      <c r="I31" s="125">
        <v>34.799999999999997</v>
      </c>
      <c r="J31" s="126">
        <v>34.799999999999997</v>
      </c>
      <c r="K31" s="126">
        <v>34.799999999999997</v>
      </c>
      <c r="L31" s="126">
        <v>34.799999999999997</v>
      </c>
      <c r="M31" s="126">
        <v>34.799999999999997</v>
      </c>
      <c r="N31" s="126">
        <v>34.799999999999997</v>
      </c>
    </row>
    <row r="32" spans="1:14" s="122" customFormat="1" ht="15.75" thickBot="1">
      <c r="A32" s="134">
        <v>25</v>
      </c>
      <c r="B32" s="123" t="s">
        <v>126</v>
      </c>
      <c r="C32" s="123" t="s">
        <v>132</v>
      </c>
      <c r="D32" s="130">
        <v>1</v>
      </c>
      <c r="E32" s="131">
        <v>1</v>
      </c>
      <c r="F32" s="130">
        <v>1</v>
      </c>
      <c r="G32" s="130">
        <v>1</v>
      </c>
      <c r="H32" s="130">
        <v>1</v>
      </c>
      <c r="I32" s="135">
        <v>35.200000000000003</v>
      </c>
      <c r="J32" s="136">
        <v>35.200000000000003</v>
      </c>
      <c r="K32" s="136">
        <v>35.200000000000003</v>
      </c>
      <c r="L32" s="136">
        <v>35.200000000000003</v>
      </c>
      <c r="M32" s="136">
        <v>35.200000000000003</v>
      </c>
      <c r="N32" s="136">
        <v>35.200000000000003</v>
      </c>
    </row>
    <row r="33" spans="1:14" ht="15.75" thickBot="1">
      <c r="A33" s="29" t="s">
        <v>7</v>
      </c>
      <c r="B33" s="61" t="s">
        <v>222</v>
      </c>
      <c r="C33" s="41"/>
      <c r="I33" s="38" t="s">
        <v>9</v>
      </c>
      <c r="J33" s="137">
        <f>SUM(J8:J32)</f>
        <v>145.60000000000002</v>
      </c>
      <c r="K33" s="137">
        <f>SUM(K8:K32)</f>
        <v>193.60000000000002</v>
      </c>
      <c r="L33" s="137">
        <f>SUM(L8:L32)</f>
        <v>201.60000000000002</v>
      </c>
      <c r="M33" s="137">
        <f>SUM(M8:M32)</f>
        <v>129.80000000000001</v>
      </c>
      <c r="N33" s="138">
        <f>SUM(N8:N32)</f>
        <v>154</v>
      </c>
    </row>
    <row r="34" spans="1:14">
      <c r="B34" s="41"/>
      <c r="C34" s="41"/>
    </row>
    <row r="35" spans="1:14">
      <c r="B35" s="34"/>
      <c r="C35" s="34"/>
    </row>
    <row r="36" spans="1:14">
      <c r="A36" s="43" t="s">
        <v>16</v>
      </c>
      <c r="B36" s="91"/>
      <c r="C36" s="91"/>
      <c r="D36" s="44"/>
      <c r="E36" s="44"/>
      <c r="F36" s="44"/>
      <c r="G36" s="44"/>
      <c r="H36" s="44"/>
      <c r="I36" s="44"/>
    </row>
    <row r="37" spans="1:14">
      <c r="A37" s="44" t="s">
        <v>245</v>
      </c>
      <c r="B37" s="91"/>
      <c r="C37" s="91"/>
      <c r="D37" s="44"/>
      <c r="E37" s="44"/>
      <c r="F37" s="44"/>
      <c r="G37" s="44"/>
      <c r="H37" s="44"/>
      <c r="I37" s="44"/>
    </row>
    <row r="38" spans="1:14" ht="15.75" thickBot="1">
      <c r="A38" s="44"/>
      <c r="B38" s="91"/>
      <c r="C38" s="91"/>
      <c r="D38" s="44"/>
      <c r="E38" s="44"/>
      <c r="F38" s="44"/>
      <c r="G38" s="44"/>
      <c r="H38" s="44"/>
      <c r="I38" s="44"/>
    </row>
    <row r="39" spans="1:14" ht="15.75" customHeight="1" thickBot="1">
      <c r="A39" s="44"/>
      <c r="B39" s="139" t="s">
        <v>173</v>
      </c>
      <c r="C39" s="140"/>
      <c r="D39" s="141">
        <v>0</v>
      </c>
      <c r="E39" s="142"/>
      <c r="F39" s="44"/>
      <c r="G39" s="44"/>
      <c r="H39" s="44"/>
      <c r="I39" s="44"/>
    </row>
    <row r="40" spans="1:14" s="25" customFormat="1">
      <c r="B40" s="143"/>
      <c r="C40" s="143"/>
      <c r="D40" s="144"/>
      <c r="E40" s="144"/>
    </row>
    <row r="41" spans="1:14" ht="70.5" customHeight="1" thickBot="1">
      <c r="B41" s="145"/>
      <c r="C41" s="2"/>
      <c r="D41" s="146" t="s">
        <v>198</v>
      </c>
      <c r="E41" s="146"/>
    </row>
    <row r="42" spans="1:14" ht="45.75" thickBot="1">
      <c r="B42" s="86" t="s">
        <v>172</v>
      </c>
      <c r="C42" s="147" t="s">
        <v>23</v>
      </c>
      <c r="D42" s="141">
        <v>0</v>
      </c>
      <c r="E42" s="142"/>
    </row>
    <row r="43" spans="1:14" ht="45.75" thickBot="1">
      <c r="B43" s="86" t="s">
        <v>172</v>
      </c>
      <c r="C43" s="147" t="s">
        <v>22</v>
      </c>
      <c r="D43" s="141">
        <v>0</v>
      </c>
      <c r="E43" s="142"/>
    </row>
    <row r="44" spans="1:14" ht="45.75" thickBot="1">
      <c r="B44" s="86" t="s">
        <v>172</v>
      </c>
      <c r="C44" s="147" t="s">
        <v>24</v>
      </c>
      <c r="D44" s="141">
        <v>0</v>
      </c>
      <c r="E44" s="142"/>
    </row>
    <row r="45" spans="1:14" ht="45.75" thickBot="1">
      <c r="B45" s="86" t="s">
        <v>172</v>
      </c>
      <c r="C45" s="147" t="s">
        <v>25</v>
      </c>
      <c r="D45" s="141">
        <v>0</v>
      </c>
      <c r="E45" s="142"/>
    </row>
    <row r="46" spans="1:14" ht="45.75" thickBot="1">
      <c r="B46" s="86" t="s">
        <v>172</v>
      </c>
      <c r="C46" s="147" t="s">
        <v>26</v>
      </c>
      <c r="D46" s="141">
        <v>0</v>
      </c>
      <c r="E46" s="142"/>
    </row>
  </sheetData>
  <mergeCells count="26">
    <mergeCell ref="I6:I7"/>
    <mergeCell ref="F6:F7"/>
    <mergeCell ref="G6:G7"/>
    <mergeCell ref="H6:H7"/>
    <mergeCell ref="J6:J7"/>
    <mergeCell ref="N6:N7"/>
    <mergeCell ref="O6:O7"/>
    <mergeCell ref="L6:L7"/>
    <mergeCell ref="M6:M7"/>
    <mergeCell ref="K6:K7"/>
    <mergeCell ref="D46:E46"/>
    <mergeCell ref="B4:D4"/>
    <mergeCell ref="E6:E7"/>
    <mergeCell ref="C6:C7"/>
    <mergeCell ref="D42:E42"/>
    <mergeCell ref="D43:E43"/>
    <mergeCell ref="D44:E44"/>
    <mergeCell ref="D45:E45"/>
    <mergeCell ref="D41:E41"/>
    <mergeCell ref="B39:C39"/>
    <mergeCell ref="D39:E39"/>
    <mergeCell ref="A1:D1"/>
    <mergeCell ref="A2:D2"/>
    <mergeCell ref="A6:A7"/>
    <mergeCell ref="B6:B7"/>
    <mergeCell ref="D6:D7"/>
  </mergeCells>
  <pageMargins left="0.7" right="0.7" top="0.78740157499999996" bottom="0.78740157499999996" header="0.3" footer="0.3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view="pageBreakPreview" topLeftCell="A7" zoomScale="70" zoomScaleNormal="80" zoomScaleSheetLayoutView="70" workbookViewId="0">
      <selection activeCell="F37" sqref="F37"/>
    </sheetView>
  </sheetViews>
  <sheetFormatPr defaultRowHeight="15"/>
  <cols>
    <col min="1" max="1" width="13.5703125" style="29" customWidth="1"/>
    <col min="2" max="2" width="43.42578125" style="29" customWidth="1"/>
    <col min="3" max="3" width="32" style="29" customWidth="1"/>
    <col min="4" max="4" width="42.28515625" style="29" customWidth="1"/>
    <col min="5" max="5" width="15" style="29" customWidth="1"/>
    <col min="6" max="6" width="19.140625" style="29" customWidth="1"/>
    <col min="7" max="7" width="17.85546875" style="29" customWidth="1"/>
    <col min="8" max="8" width="17.42578125" style="29" customWidth="1"/>
    <col min="9" max="9" width="18.28515625" style="29" customWidth="1"/>
    <col min="10" max="10" width="17.140625" style="29" customWidth="1"/>
    <col min="11" max="16384" width="9.140625" style="29"/>
  </cols>
  <sheetData>
    <row r="1" spans="1:10" s="25" customFormat="1">
      <c r="A1" s="10" t="s">
        <v>240</v>
      </c>
      <c r="B1" s="10"/>
      <c r="C1" s="10"/>
      <c r="D1" s="10"/>
      <c r="H1" s="26"/>
    </row>
    <row r="2" spans="1:10" s="25" customFormat="1" ht="20.45" customHeight="1">
      <c r="A2" s="10" t="s">
        <v>20</v>
      </c>
      <c r="B2" s="10"/>
      <c r="C2" s="10"/>
      <c r="D2" s="10"/>
      <c r="H2" s="26"/>
    </row>
    <row r="3" spans="1:10">
      <c r="A3" s="116"/>
    </row>
    <row r="4" spans="1:10">
      <c r="A4" s="116"/>
    </row>
    <row r="5" spans="1:10">
      <c r="A5" s="7" t="s">
        <v>190</v>
      </c>
      <c r="B5" s="117" t="s">
        <v>52</v>
      </c>
      <c r="C5" s="117"/>
      <c r="D5" s="150"/>
    </row>
    <row r="7" spans="1:10" ht="27.95" customHeight="1">
      <c r="A7" s="28" t="s">
        <v>67</v>
      </c>
      <c r="B7" s="28" t="s">
        <v>55</v>
      </c>
      <c r="C7" s="47" t="s">
        <v>54</v>
      </c>
      <c r="D7" s="47" t="s">
        <v>21</v>
      </c>
      <c r="E7" s="28" t="s">
        <v>66</v>
      </c>
      <c r="F7" s="119" t="s">
        <v>214</v>
      </c>
      <c r="G7" s="119" t="s">
        <v>216</v>
      </c>
      <c r="H7" s="119" t="s">
        <v>217</v>
      </c>
      <c r="I7" s="119" t="s">
        <v>218</v>
      </c>
      <c r="J7" s="119" t="s">
        <v>219</v>
      </c>
    </row>
    <row r="8" spans="1:10" ht="55.5" customHeight="1">
      <c r="A8" s="47"/>
      <c r="B8" s="47"/>
      <c r="C8" s="151"/>
      <c r="D8" s="151"/>
      <c r="E8" s="47"/>
      <c r="F8" s="119"/>
      <c r="G8" s="119"/>
      <c r="H8" s="119"/>
      <c r="I8" s="119"/>
      <c r="J8" s="119"/>
    </row>
    <row r="9" spans="1:10">
      <c r="A9" s="31" t="s">
        <v>0</v>
      </c>
      <c r="B9" s="51" t="s">
        <v>29</v>
      </c>
      <c r="C9" s="51" t="s">
        <v>57</v>
      </c>
      <c r="D9" s="51" t="s">
        <v>23</v>
      </c>
      <c r="E9" s="152">
        <v>20</v>
      </c>
      <c r="F9" s="153">
        <v>20</v>
      </c>
      <c r="G9" s="153" t="s">
        <v>32</v>
      </c>
      <c r="H9" s="153" t="s">
        <v>32</v>
      </c>
      <c r="I9" s="153" t="s">
        <v>32</v>
      </c>
      <c r="J9" s="153" t="s">
        <v>32</v>
      </c>
    </row>
    <row r="10" spans="1:10">
      <c r="A10" s="31" t="s">
        <v>1</v>
      </c>
      <c r="B10" s="5" t="s">
        <v>56</v>
      </c>
      <c r="C10" s="51" t="s">
        <v>57</v>
      </c>
      <c r="D10" s="51" t="s">
        <v>23</v>
      </c>
      <c r="E10" s="154">
        <v>18</v>
      </c>
      <c r="F10" s="153">
        <v>18</v>
      </c>
      <c r="G10" s="153" t="s">
        <v>32</v>
      </c>
      <c r="H10" s="153" t="s">
        <v>32</v>
      </c>
      <c r="I10" s="153" t="s">
        <v>32</v>
      </c>
      <c r="J10" s="153" t="s">
        <v>32</v>
      </c>
    </row>
    <row r="11" spans="1:10">
      <c r="A11" s="31" t="s">
        <v>2</v>
      </c>
      <c r="B11" s="5" t="s">
        <v>29</v>
      </c>
      <c r="C11" s="155" t="s">
        <v>60</v>
      </c>
      <c r="D11" s="5" t="s">
        <v>25</v>
      </c>
      <c r="E11" s="154">
        <v>5</v>
      </c>
      <c r="F11" s="153" t="s">
        <v>32</v>
      </c>
      <c r="G11" s="153" t="s">
        <v>32</v>
      </c>
      <c r="H11" s="153" t="s">
        <v>32</v>
      </c>
      <c r="I11" s="153">
        <v>5</v>
      </c>
      <c r="J11" s="153" t="s">
        <v>32</v>
      </c>
    </row>
    <row r="12" spans="1:10">
      <c r="A12" s="31" t="s">
        <v>3</v>
      </c>
      <c r="B12" s="5" t="s">
        <v>56</v>
      </c>
      <c r="C12" s="155" t="s">
        <v>58</v>
      </c>
      <c r="D12" s="5" t="s">
        <v>25</v>
      </c>
      <c r="E12" s="154">
        <v>40</v>
      </c>
      <c r="F12" s="153" t="s">
        <v>32</v>
      </c>
      <c r="G12" s="153" t="s">
        <v>32</v>
      </c>
      <c r="H12" s="153" t="s">
        <v>32</v>
      </c>
      <c r="I12" s="153">
        <v>40</v>
      </c>
      <c r="J12" s="153" t="s">
        <v>32</v>
      </c>
    </row>
    <row r="13" spans="1:10" ht="30">
      <c r="A13" s="31" t="s">
        <v>4</v>
      </c>
      <c r="B13" s="5" t="s">
        <v>59</v>
      </c>
      <c r="C13" s="5" t="s">
        <v>63</v>
      </c>
      <c r="D13" s="5" t="s">
        <v>25</v>
      </c>
      <c r="E13" s="154">
        <v>5</v>
      </c>
      <c r="F13" s="153" t="s">
        <v>32</v>
      </c>
      <c r="G13" s="153" t="s">
        <v>32</v>
      </c>
      <c r="H13" s="153" t="s">
        <v>32</v>
      </c>
      <c r="I13" s="153">
        <v>5</v>
      </c>
      <c r="J13" s="153" t="s">
        <v>32</v>
      </c>
    </row>
    <row r="14" spans="1:10" ht="30">
      <c r="A14" s="31" t="s">
        <v>5</v>
      </c>
      <c r="B14" s="5" t="s">
        <v>61</v>
      </c>
      <c r="C14" s="5" t="s">
        <v>62</v>
      </c>
      <c r="D14" s="5" t="s">
        <v>25</v>
      </c>
      <c r="E14" s="154">
        <v>5</v>
      </c>
      <c r="F14" s="153" t="s">
        <v>32</v>
      </c>
      <c r="G14" s="153" t="s">
        <v>32</v>
      </c>
      <c r="H14" s="153" t="s">
        <v>32</v>
      </c>
      <c r="I14" s="153">
        <v>5</v>
      </c>
      <c r="J14" s="153" t="s">
        <v>32</v>
      </c>
    </row>
    <row r="15" spans="1:10" ht="30">
      <c r="A15" s="31" t="s">
        <v>6</v>
      </c>
      <c r="B15" s="5" t="s">
        <v>64</v>
      </c>
      <c r="C15" s="5" t="s">
        <v>63</v>
      </c>
      <c r="D15" s="5" t="s">
        <v>25</v>
      </c>
      <c r="E15" s="154">
        <v>5</v>
      </c>
      <c r="F15" s="153" t="s">
        <v>32</v>
      </c>
      <c r="G15" s="153" t="s">
        <v>32</v>
      </c>
      <c r="H15" s="153" t="s">
        <v>32</v>
      </c>
      <c r="I15" s="153">
        <v>5</v>
      </c>
      <c r="J15" s="153" t="s">
        <v>32</v>
      </c>
    </row>
    <row r="16" spans="1:10">
      <c r="A16" s="31" t="s">
        <v>11</v>
      </c>
      <c r="B16" s="5" t="s">
        <v>65</v>
      </c>
      <c r="C16" s="5" t="s">
        <v>58</v>
      </c>
      <c r="D16" s="5" t="s">
        <v>25</v>
      </c>
      <c r="E16" s="154">
        <v>5</v>
      </c>
      <c r="F16" s="153" t="s">
        <v>32</v>
      </c>
      <c r="G16" s="153" t="s">
        <v>32</v>
      </c>
      <c r="H16" s="153" t="s">
        <v>32</v>
      </c>
      <c r="I16" s="153">
        <v>5</v>
      </c>
      <c r="J16" s="153" t="s">
        <v>32</v>
      </c>
    </row>
    <row r="17" spans="1:10">
      <c r="A17" s="31" t="s">
        <v>12</v>
      </c>
      <c r="B17" s="5" t="s">
        <v>56</v>
      </c>
      <c r="C17" s="5" t="s">
        <v>68</v>
      </c>
      <c r="D17" s="5" t="s">
        <v>22</v>
      </c>
      <c r="E17" s="154">
        <v>140</v>
      </c>
      <c r="F17" s="153" t="s">
        <v>32</v>
      </c>
      <c r="G17" s="153">
        <v>140</v>
      </c>
      <c r="H17" s="153" t="s">
        <v>32</v>
      </c>
      <c r="I17" s="153" t="s">
        <v>32</v>
      </c>
      <c r="J17" s="153" t="s">
        <v>32</v>
      </c>
    </row>
    <row r="18" spans="1:10">
      <c r="A18" s="31" t="s">
        <v>13</v>
      </c>
      <c r="B18" s="5" t="s">
        <v>29</v>
      </c>
      <c r="C18" s="5" t="s">
        <v>68</v>
      </c>
      <c r="D18" s="5" t="s">
        <v>22</v>
      </c>
      <c r="E18" s="154">
        <v>65</v>
      </c>
      <c r="F18" s="153" t="s">
        <v>32</v>
      </c>
      <c r="G18" s="153">
        <v>65</v>
      </c>
      <c r="H18" s="153" t="s">
        <v>32</v>
      </c>
      <c r="I18" s="153" t="s">
        <v>32</v>
      </c>
      <c r="J18" s="153" t="s">
        <v>32</v>
      </c>
    </row>
    <row r="19" spans="1:10">
      <c r="A19" s="31" t="s">
        <v>14</v>
      </c>
      <c r="B19" s="5" t="s">
        <v>69</v>
      </c>
      <c r="C19" s="5" t="s">
        <v>70</v>
      </c>
      <c r="D19" s="5" t="s">
        <v>22</v>
      </c>
      <c r="E19" s="154">
        <v>12</v>
      </c>
      <c r="F19" s="153" t="s">
        <v>32</v>
      </c>
      <c r="G19" s="153">
        <v>12</v>
      </c>
      <c r="H19" s="153" t="s">
        <v>32</v>
      </c>
      <c r="I19" s="153" t="s">
        <v>32</v>
      </c>
      <c r="J19" s="153" t="s">
        <v>32</v>
      </c>
    </row>
    <row r="20" spans="1:10">
      <c r="A20" s="31" t="s">
        <v>15</v>
      </c>
      <c r="B20" s="5" t="s">
        <v>56</v>
      </c>
      <c r="C20" s="5" t="s">
        <v>68</v>
      </c>
      <c r="D20" s="5" t="s">
        <v>24</v>
      </c>
      <c r="E20" s="152">
        <v>140</v>
      </c>
      <c r="F20" s="153" t="s">
        <v>32</v>
      </c>
      <c r="G20" s="153" t="s">
        <v>32</v>
      </c>
      <c r="H20" s="153">
        <v>140</v>
      </c>
      <c r="I20" s="153" t="s">
        <v>32</v>
      </c>
      <c r="J20" s="153" t="s">
        <v>32</v>
      </c>
    </row>
    <row r="21" spans="1:10">
      <c r="A21" s="31" t="s">
        <v>18</v>
      </c>
      <c r="B21" s="5" t="s">
        <v>29</v>
      </c>
      <c r="C21" s="5" t="s">
        <v>68</v>
      </c>
      <c r="D21" s="5" t="s">
        <v>24</v>
      </c>
      <c r="E21" s="152">
        <v>65</v>
      </c>
      <c r="F21" s="153" t="s">
        <v>32</v>
      </c>
      <c r="G21" s="153" t="s">
        <v>32</v>
      </c>
      <c r="H21" s="153">
        <v>65</v>
      </c>
      <c r="I21" s="153" t="s">
        <v>32</v>
      </c>
      <c r="J21" s="153" t="s">
        <v>32</v>
      </c>
    </row>
    <row r="22" spans="1:10">
      <c r="A22" s="31" t="s">
        <v>71</v>
      </c>
      <c r="B22" s="5" t="s">
        <v>56</v>
      </c>
      <c r="C22" s="5" t="s">
        <v>75</v>
      </c>
      <c r="D22" s="5" t="s">
        <v>26</v>
      </c>
      <c r="E22" s="152">
        <v>40</v>
      </c>
      <c r="F22" s="153" t="s">
        <v>32</v>
      </c>
      <c r="G22" s="153" t="s">
        <v>32</v>
      </c>
      <c r="H22" s="153" t="s">
        <v>32</v>
      </c>
      <c r="I22" s="153" t="s">
        <v>32</v>
      </c>
      <c r="J22" s="153">
        <v>40</v>
      </c>
    </row>
    <row r="23" spans="1:10">
      <c r="A23" s="31" t="s">
        <v>72</v>
      </c>
      <c r="B23" s="5" t="s">
        <v>29</v>
      </c>
      <c r="C23" s="51" t="s">
        <v>57</v>
      </c>
      <c r="D23" s="5" t="s">
        <v>26</v>
      </c>
      <c r="E23" s="152">
        <v>20</v>
      </c>
      <c r="F23" s="153" t="s">
        <v>32</v>
      </c>
      <c r="G23" s="153" t="s">
        <v>32</v>
      </c>
      <c r="H23" s="153" t="s">
        <v>32</v>
      </c>
      <c r="I23" s="153" t="s">
        <v>32</v>
      </c>
      <c r="J23" s="153">
        <v>20</v>
      </c>
    </row>
    <row r="24" spans="1:10">
      <c r="A24" s="31" t="s">
        <v>73</v>
      </c>
      <c r="B24" s="5" t="s">
        <v>59</v>
      </c>
      <c r="C24" s="5" t="s">
        <v>75</v>
      </c>
      <c r="D24" s="5" t="s">
        <v>26</v>
      </c>
      <c r="E24" s="152">
        <v>5</v>
      </c>
      <c r="F24" s="153" t="s">
        <v>32</v>
      </c>
      <c r="G24" s="153" t="s">
        <v>32</v>
      </c>
      <c r="H24" s="153" t="s">
        <v>32</v>
      </c>
      <c r="I24" s="153" t="s">
        <v>32</v>
      </c>
      <c r="J24" s="153">
        <v>5</v>
      </c>
    </row>
    <row r="25" spans="1:10" ht="15.75" thickBot="1">
      <c r="A25" s="31" t="s">
        <v>74</v>
      </c>
      <c r="B25" s="5" t="s">
        <v>76</v>
      </c>
      <c r="C25" s="148" t="s">
        <v>77</v>
      </c>
      <c r="D25" s="5" t="s">
        <v>78</v>
      </c>
      <c r="E25" s="156">
        <v>5</v>
      </c>
      <c r="F25" s="157">
        <v>5</v>
      </c>
      <c r="G25" s="157">
        <v>5</v>
      </c>
      <c r="H25" s="157">
        <v>5</v>
      </c>
      <c r="I25" s="157">
        <v>5</v>
      </c>
      <c r="J25" s="157">
        <v>5</v>
      </c>
    </row>
    <row r="26" spans="1:10" ht="15.75" thickBot="1">
      <c r="A26" s="29" t="s">
        <v>7</v>
      </c>
      <c r="B26" s="61" t="s">
        <v>223</v>
      </c>
      <c r="C26" s="41"/>
      <c r="D26" s="41"/>
      <c r="E26" s="158" t="s">
        <v>9</v>
      </c>
      <c r="F26" s="137">
        <f>SUM(F9:F25)</f>
        <v>43</v>
      </c>
      <c r="G26" s="137">
        <f>SUM(G9:G25)</f>
        <v>222</v>
      </c>
      <c r="H26" s="137">
        <f>SUM(H9:H25)</f>
        <v>210</v>
      </c>
      <c r="I26" s="137">
        <f>SUM(I9:I25)</f>
        <v>70</v>
      </c>
      <c r="J26" s="138">
        <f>SUM(J9:J25)</f>
        <v>70</v>
      </c>
    </row>
    <row r="27" spans="1:10">
      <c r="B27" s="41"/>
      <c r="C27" s="41"/>
      <c r="D27" s="41"/>
    </row>
    <row r="28" spans="1:10">
      <c r="B28" s="34"/>
      <c r="C28" s="34"/>
      <c r="D28" s="34"/>
    </row>
    <row r="29" spans="1:10">
      <c r="A29" s="43" t="s">
        <v>16</v>
      </c>
      <c r="B29" s="91"/>
      <c r="C29" s="91"/>
      <c r="D29" s="91"/>
      <c r="E29" s="44"/>
    </row>
    <row r="30" spans="1:10">
      <c r="A30" s="44" t="s">
        <v>245</v>
      </c>
      <c r="B30" s="91"/>
      <c r="C30" s="91"/>
      <c r="D30" s="91"/>
      <c r="E30" s="44"/>
    </row>
    <row r="31" spans="1:10">
      <c r="A31" s="44"/>
      <c r="B31" s="91"/>
      <c r="C31" s="91"/>
      <c r="D31" s="91"/>
      <c r="E31" s="44"/>
    </row>
    <row r="32" spans="1:10" ht="15.75" thickBot="1">
      <c r="A32" s="44"/>
      <c r="B32" s="91"/>
      <c r="C32" s="91"/>
      <c r="D32" s="91"/>
      <c r="E32" s="44"/>
    </row>
    <row r="33" spans="1:5" ht="30" customHeight="1" thickBot="1">
      <c r="B33" s="159" t="s">
        <v>175</v>
      </c>
      <c r="C33" s="160"/>
      <c r="D33" s="161">
        <v>0</v>
      </c>
    </row>
    <row r="34" spans="1:5">
      <c r="A34" s="149"/>
      <c r="B34" s="162"/>
      <c r="C34" s="75"/>
      <c r="D34" s="163"/>
      <c r="E34" s="149"/>
    </row>
    <row r="35" spans="1:5" ht="60" customHeight="1" thickBot="1">
      <c r="A35" s="149"/>
      <c r="B35" s="164"/>
      <c r="C35" s="164"/>
      <c r="D35" s="165" t="s">
        <v>196</v>
      </c>
      <c r="E35" s="149"/>
    </row>
    <row r="36" spans="1:5" ht="15.75" thickBot="1">
      <c r="B36" s="166" t="s">
        <v>197</v>
      </c>
      <c r="C36" s="167" t="s">
        <v>23</v>
      </c>
      <c r="D36" s="168">
        <v>0</v>
      </c>
    </row>
    <row r="37" spans="1:5" ht="15.75" thickBot="1">
      <c r="B37" s="166" t="s">
        <v>197</v>
      </c>
      <c r="C37" s="167" t="s">
        <v>22</v>
      </c>
      <c r="D37" s="168">
        <v>0</v>
      </c>
    </row>
    <row r="38" spans="1:5" ht="15.75" thickBot="1">
      <c r="B38" s="166" t="s">
        <v>197</v>
      </c>
      <c r="C38" s="167" t="s">
        <v>24</v>
      </c>
      <c r="D38" s="168">
        <v>0</v>
      </c>
    </row>
    <row r="39" spans="1:5" ht="15.75" thickBot="1">
      <c r="B39" s="166" t="s">
        <v>197</v>
      </c>
      <c r="C39" s="167" t="s">
        <v>25</v>
      </c>
      <c r="D39" s="168">
        <v>0</v>
      </c>
    </row>
    <row r="40" spans="1:5" ht="15.75" thickBot="1">
      <c r="B40" s="166" t="s">
        <v>197</v>
      </c>
      <c r="C40" s="167" t="s">
        <v>26</v>
      </c>
      <c r="D40" s="168">
        <v>0</v>
      </c>
    </row>
  </sheetData>
  <mergeCells count="15">
    <mergeCell ref="J7:J8"/>
    <mergeCell ref="D7:D8"/>
    <mergeCell ref="E7:E8"/>
    <mergeCell ref="F7:F8"/>
    <mergeCell ref="G7:G8"/>
    <mergeCell ref="H7:H8"/>
    <mergeCell ref="A1:D1"/>
    <mergeCell ref="A2:D2"/>
    <mergeCell ref="I7:I8"/>
    <mergeCell ref="B35:C35"/>
    <mergeCell ref="B5:C5"/>
    <mergeCell ref="A7:A8"/>
    <mergeCell ref="B7:B8"/>
    <mergeCell ref="C7:C8"/>
    <mergeCell ref="B33:C33"/>
  </mergeCells>
  <hyperlinks>
    <hyperlink ref="C25" r:id="rId1"/>
  </hyperlinks>
  <pageMargins left="0.7" right="0.7" top="0.78740157499999996" bottom="0.78740157499999996" header="0.3" footer="0.3"/>
  <pageSetup paperSize="9" scale="55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E 4 B F S f z Z c E C n A A A A + A A A A B I A H A B D b 2 5 m a W c v U G F j a 2 F n Z S 5 4 b W w g o h g A K K A U A A A A A A A A A A A A A A A A A A A A A A A A A A A A h Y 8 x D o I w G E a v Q r r T F m j Q k J 8 y s E p i Y m K M G y k V G q E Y W i x 3 c / B I X k E S R d 0 c v 5 c 3 v O 9 x u 0 M 2 d a 1 3 l Y N R v U 5 R g C n y p B Z 9 p X S d o t G e / D X K O G x L c S 5 r 6 c 2 y N s l k q h Q 1 1 l 4 S Q p x z 2 E W 4 H 2 o S U h q Q Q 7 H Z i U Z 2 J f r I 6 r / s K 2 1 s q Y V E H P a v G B 7 i a I U Z i x m O G Q O y Y C i U / i r h X I w p k B 8 I + d j a c Z B c G D 8 / A l k m k P c L / g R Q S w M E F A A C A A g A E 4 B F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O A R U k o i k e 4 D g A A A B E A A A A T A B w A R m 9 y b X V s Y X M v U 2 V j d G l v b j E u b S C i G A A o o B Q A A A A A A A A A A A A A A A A A A A A A A A A A A A A r T k 0 u y c z P U w i G 0 I b W A F B L A Q I t A B Q A A g A I A B O A R U n 8 2 X B A p w A A A P g A A A A S A A A A A A A A A A A A A A A A A A A A A A B D b 2 5 m a W c v U G F j a 2 F n Z S 5 4 b W x Q S w E C L Q A U A A I A C A A T g E V J D 8 r p q 6 Q A A A D p A A A A E w A A A A A A A A A A A A A A A A D z A A A A W 0 N v b n R l b n R f V H l w Z X N d L n h t b F B L A Q I t A B Q A A g A I A B O A R U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8 S 6 C r z Z C 9 Q I r K 2 o I n A / E n A A A A A A I A A A A A A A N m A A D A A A A A E A A A A K + W K X P w U c L T B S Z V Z 1 9 F N l s A A A A A B I A A A K A A A A A Q A A A A J c m Z k v X P R T e j t x d O S 5 C q + V A A A A A g E t k 4 N y 1 x R E T 5 G / F c f O p / a T m R a e y 0 2 D V G z k X + U y z r e w a f B T F r F F F H 4 K J K u u S b d C t T k s 3 P s / h K u A X V O P 2 G / v 1 5 9 Q k l w A N e t + D H j Q L L Q A a o 2 R Q A A A D O W m u g c p W 8 O + W X v c L L H c B U H d c j 7 w = = < / D a t a M a s h u p > 
</file>

<file path=customXml/itemProps1.xml><?xml version="1.0" encoding="utf-8"?>
<ds:datastoreItem xmlns:ds="http://schemas.openxmlformats.org/officeDocument/2006/customXml" ds:itemID="{055D2EFE-F95D-413C-8FC0-13D6B570183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 NC</vt:lpstr>
      <vt:lpstr>List A</vt:lpstr>
      <vt:lpstr>List B</vt:lpstr>
      <vt:lpstr>List C</vt:lpstr>
      <vt:lpstr>List D</vt:lpstr>
      <vt:lpstr>List E</vt:lpstr>
      <vt:lpstr>List F</vt:lpstr>
      <vt:lpstr>List 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Mgr. Filip Balát</cp:lastModifiedBy>
  <cp:lastPrinted>2017-04-20T11:46:57Z</cp:lastPrinted>
  <dcterms:created xsi:type="dcterms:W3CDTF">2016-08-29T06:57:19Z</dcterms:created>
  <dcterms:modified xsi:type="dcterms:W3CDTF">2017-11-16T14:32:28Z</dcterms:modified>
</cp:coreProperties>
</file>